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croatianntb.sharepoint.com/sites/NABAVAHTZURED/Shared Documents/Nabava - INTERNO/URED 2026/JP-208 Tehnika i prijenos/ZA WEB/"/>
    </mc:Choice>
  </mc:AlternateContent>
  <xr:revisionPtr revIDLastSave="321" documentId="8_{B0A7C46B-0A35-454C-AF46-16BF2D8E8747}" xr6:coauthVersionLast="47" xr6:coauthVersionMax="47" xr10:uidLastSave="{7FCD9B53-9EE7-4410-97EA-F75060727DAC}"/>
  <bookViews>
    <workbookView xWindow="-108" yWindow="-108" windowWidth="23256" windowHeight="12456" xr2:uid="{00000000-000D-0000-FFFF-FFFF00000000}"/>
  </bookViews>
  <sheets>
    <sheet name="Troškovnik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0" i="1" l="1"/>
  <c r="F76" i="1"/>
  <c r="F78" i="1"/>
  <c r="G78" i="1"/>
  <c r="F11" i="1"/>
  <c r="G11" i="1" s="1"/>
  <c r="G76" i="1"/>
  <c r="F75" i="1"/>
  <c r="G75" i="1" s="1"/>
  <c r="F74" i="1"/>
  <c r="G74" i="1" s="1"/>
  <c r="F73" i="1"/>
  <c r="G73" i="1" s="1"/>
  <c r="F72" i="1"/>
  <c r="G72" i="1" s="1"/>
  <c r="F71" i="1"/>
  <c r="G71" i="1" s="1"/>
  <c r="F70" i="1"/>
  <c r="G70" i="1" s="1"/>
  <c r="F69" i="1"/>
  <c r="G69" i="1" s="1"/>
  <c r="F68" i="1"/>
  <c r="G68" i="1" s="1"/>
  <c r="F67" i="1"/>
  <c r="G67" i="1" s="1"/>
  <c r="F66" i="1"/>
  <c r="F64" i="1"/>
  <c r="G64" i="1" s="1"/>
  <c r="F63" i="1"/>
  <c r="G63" i="1" s="1"/>
  <c r="F62" i="1"/>
  <c r="G62" i="1" s="1"/>
  <c r="F61" i="1"/>
  <c r="G61" i="1" s="1"/>
  <c r="F60" i="1"/>
  <c r="G60" i="1" s="1"/>
  <c r="F59" i="1"/>
  <c r="G59" i="1" s="1"/>
  <c r="F58" i="1"/>
  <c r="G58" i="1" s="1"/>
  <c r="F57" i="1"/>
  <c r="G57" i="1" s="1"/>
  <c r="F56" i="1"/>
  <c r="G56" i="1" s="1"/>
  <c r="F55" i="1"/>
  <c r="G55" i="1" s="1"/>
  <c r="F54" i="1"/>
  <c r="G54" i="1" s="1"/>
  <c r="F53" i="1"/>
  <c r="G53" i="1" s="1"/>
  <c r="F52" i="1"/>
  <c r="G52" i="1" s="1"/>
  <c r="F50" i="1"/>
  <c r="G50" i="1" s="1"/>
  <c r="F49" i="1"/>
  <c r="G49" i="1" s="1"/>
  <c r="F48" i="1"/>
  <c r="G48" i="1" s="1"/>
  <c r="F47" i="1"/>
  <c r="G47" i="1" s="1"/>
  <c r="F46" i="1"/>
  <c r="G46" i="1" s="1"/>
  <c r="F45" i="1"/>
  <c r="G45" i="1" s="1"/>
  <c r="F44" i="1"/>
  <c r="G44" i="1" s="1"/>
  <c r="F43" i="1"/>
  <c r="G43" i="1" s="1"/>
  <c r="F42" i="1"/>
  <c r="G42" i="1" s="1"/>
  <c r="F41" i="1"/>
  <c r="G41" i="1" s="1"/>
  <c r="F40" i="1"/>
  <c r="G40" i="1" s="1"/>
  <c r="F39" i="1"/>
  <c r="G39" i="1" s="1"/>
  <c r="F38" i="1"/>
  <c r="G38" i="1" s="1"/>
  <c r="F37" i="1"/>
  <c r="G37" i="1" s="1"/>
  <c r="F34" i="1"/>
  <c r="G34" i="1" s="1"/>
  <c r="F33" i="1"/>
  <c r="G33" i="1" s="1"/>
  <c r="F32" i="1"/>
  <c r="G32" i="1" s="1"/>
  <c r="F31" i="1"/>
  <c r="G31" i="1" s="1"/>
  <c r="F30" i="1"/>
  <c r="G30" i="1" s="1"/>
  <c r="F29" i="1"/>
  <c r="G29" i="1" s="1"/>
  <c r="F28" i="1"/>
  <c r="G28" i="1" s="1"/>
  <c r="F27" i="1"/>
  <c r="G27" i="1" s="1"/>
  <c r="F25" i="1"/>
  <c r="G25" i="1" s="1"/>
  <c r="F24" i="1"/>
  <c r="G24" i="1" s="1"/>
  <c r="F23" i="1"/>
  <c r="G23" i="1" s="1"/>
  <c r="F22" i="1"/>
  <c r="G22" i="1" s="1"/>
  <c r="F21" i="1"/>
  <c r="G21" i="1" s="1"/>
  <c r="F20" i="1"/>
  <c r="G20" i="1" s="1"/>
  <c r="F19" i="1"/>
  <c r="G19" i="1" s="1"/>
  <c r="F18" i="1"/>
  <c r="G18" i="1" s="1"/>
  <c r="F17" i="1"/>
  <c r="G17" i="1" s="1"/>
  <c r="F16" i="1"/>
  <c r="G16" i="1" s="1"/>
  <c r="F15" i="1"/>
  <c r="G15" i="1" s="1"/>
  <c r="F14" i="1"/>
  <c r="G14" i="1" s="1"/>
  <c r="F13" i="1"/>
  <c r="G13" i="1" s="1"/>
  <c r="G10" i="1" l="1"/>
  <c r="F80" i="1"/>
  <c r="F81" i="1" s="1"/>
  <c r="F82" i="1" s="1"/>
  <c r="G66" i="1"/>
</calcChain>
</file>

<file path=xl/sharedStrings.xml><?xml version="1.0" encoding="utf-8"?>
<sst xmlns="http://schemas.openxmlformats.org/spreadsheetml/2006/main" count="149" uniqueCount="146">
  <si>
    <t>R.br.</t>
  </si>
  <si>
    <t>STAVKA / OPIS</t>
  </si>
  <si>
    <t>KOLIČINA</t>
  </si>
  <si>
    <t>JEDINIČNA CIJENA (EUR)</t>
  </si>
  <si>
    <t>UKUPNA CIJENA BEZ PDV-a (EUR)</t>
  </si>
  <si>
    <t>UKUPNA CIJENA S PDV-om (EUR)</t>
  </si>
  <si>
    <t>1.</t>
  </si>
  <si>
    <t>2.</t>
  </si>
  <si>
    <t>HOTEL PICAL GLAVNA DVORANA - RASVJETA / KONSTRUKCIJA / STAGE - 19-11-2026 / 20-11-2026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</si>
  <si>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</si>
  <si>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</si>
  <si>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</si>
  <si>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</si>
  <si>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</si>
  <si>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</si>
  <si>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</si>
  <si>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</si>
  <si>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</si>
  <si>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</si>
  <si>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</si>
  <si>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</si>
  <si>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</si>
  <si>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OZVUČENJE GLAVNE DVORANE 19-11-2026/20-11-2026</t>
  </si>
  <si>
    <t>16.</t>
  </si>
  <si>
    <t>17.</t>
  </si>
  <si>
    <t>18.</t>
  </si>
  <si>
    <t>19.</t>
  </si>
  <si>
    <t>20.</t>
  </si>
  <si>
    <t>21.</t>
  </si>
  <si>
    <t>22.</t>
  </si>
  <si>
    <t>23.</t>
  </si>
  <si>
    <t>NAPOMENA: Bežične mikrofone i naglavne kombinacije za prijenos te audio splitere daje HRT</t>
  </si>
  <si>
    <t>VIDEO OPREMA GLAVNE DVORANE 19-11-2026/20-11-2026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</si>
  <si>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</si>
  <si>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</si>
  <si>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</si>
  <si>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</si>
  <si>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</si>
  <si>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</si>
  <si>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</si>
  <si>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</si>
  <si>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</si>
  <si>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</si>
  <si>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</si>
  <si>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</si>
  <si>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</si>
  <si>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</si>
  <si>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HOTEL PICAL PREDVORJE BAR I TERASA - 20-11-2026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</si>
  <si>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</si>
  <si>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</si>
  <si>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</si>
  <si>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</si>
  <si>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</si>
  <si>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</si>
  <si>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</si>
  <si>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</si>
  <si>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</si>
  <si>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</si>
  <si>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</si>
  <si>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</si>
  <si>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</si>
  <si>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PARENCIANA HOTEL VEČERA I PARTY UZ DJ-A 19-11-2026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</si>
  <si>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</si>
  <si>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</si>
  <si>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</si>
  <si>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</si>
  <si>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</si>
  <si>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</si>
  <si>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</si>
  <si>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</si>
  <si>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</si>
  <si>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</si>
  <si>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</si>
  <si>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</si>
  <si>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OPĆI TROŠKOVI IZVRŠENJA PREDMETA NABAVE (TRANSPORT, SMJEŠTAJ, LOGISTIKA I OSOBLJE)</t>
  </si>
  <si>
    <t>Obuhvaća sve troškove ponuditelja nastale radi dopreme, postavljanja, korištenja i uklanjanja opreme te izvršenja svih ugovorenih usluga, uključujući prijevoz opreme i osoblja, utovar i istovar, smještaj angažiranog osoblja, troškove tehničkog i pomoćnog osoblja, logističku koordinaciju, manipulaciju opremom, interne operativne troškove, osiguranje te sve ostale troškove potrebne za uredno, pravodobno i potpuno izvršenje predmeta nabave. Trošak se iskazuje kao paušalni iznos za cjelokupni predmet nabave.</t>
  </si>
  <si>
    <t>UKUPNO EUR BEZ PDV:</t>
  </si>
  <si>
    <t>PDV 25%:</t>
  </si>
  <si>
    <t>UKUPNO EUR S PDV:</t>
  </si>
  <si>
    <t>Napomena: Svako navođenje konkretnog proizvođača, marke, tipa ili podrijetla opreme služi isključivo u svrhu jasnog opisa razine kvalitete i performansi, pri čemu je dopušteno ponuditi jednakovrijednu opremu koja jamči isti učinak, kvalitetu i funkcionalne osobine (navod „ili jednakovrijedno“).</t>
  </si>
  <si>
    <t>Oprema i količine podložne su izmjenama sukladno stvarnim potrebama Naručitelja.</t>
  </si>
  <si>
    <t>Naručitelj neće priznati niti podmirivati bilo kakve dodatne troškove po osnovi transporta, smještaja, logistike, angažmana osoblja ili drugih povezanih troškova koji nisu izričito predviđeni troškovnikom i uključeni u ponuđenu cijenu.</t>
  </si>
  <si>
    <t xml:space="preserve">Naziv i sjedište Naručitelja: Hrvatska turistička zajednica, Iblerov trg 10/IV, 10000 Zagreb, MB: 3943658, OIB: 72501368180 telefon + 385 1 4699 333,  www.croatia.hr 
Podaci o Ponuditelju 
Naziv, sjedište i adresa Ponuditelja:
_____________________________________________________________________
OIB (ili nacionalni identifikacijski broj prema zemlji sjedišta gospodarskog subjekta, ako je primjenjivo): 
_____________________________________________________________________
IBAN: ______________________________________________________________
Ponuditelj je u sustavu PDV-a                             DA        NE
(potrebno je zaokružiti jednu od ponuđenih mogućnosti)
Adresa za dostavu pošte i adresa e-pošte:
________________________________________________________________
________________________________________________________________
Kontakt osoba:______________________________________________________
Broj telefona:______________________ 
</t>
  </si>
  <si>
    <t xml:space="preserve">PRILOG 5. Troškovnik predmeta nabave </t>
  </si>
  <si>
    <t xml:space="preserve">PROIZVOĐAČ </t>
  </si>
  <si>
    <t xml:space="preserve">Rok valjanosti ponude: 60 dana.
Način plaćanja:  Plaćanje će se izvršiti u roku od 30 dana od dana primitka uredno dostavljenog računa za izvršenu uslugu
Istinitost podataka: Ponuditelj potpisom ovog Ponudbenog lista izjavljuje da su svi podaci iz ponude točni te je bezuvjetno suglasan da Naručitelj u postupku pregleda i ocjene ponude može provjeriti njihovu istinitost.
U _______________, ______._______.______________. godine
                (mjesto)                         (datum)
ZA PONUDITELJA
______________________
(pečat i potpis ovlaštene osobe)
</t>
  </si>
  <si>
    <t>Usluga najma tehničke opreme( audio, video, rasvjeta, scenografija i režija) te usluge montaže i demontaže zamanifestaciju „DANI HRVATSKOG TURIZMA 2026.“19. i 20. studenog 2026., Evidencijski broj nabave: JP/208</t>
  </si>
  <si>
    <t xml:space="preserve">paušal </t>
  </si>
  <si>
    <t>Arhitectural wash 360W Led (kao npr. Cameo, SGM, Prolights itd. ili jednakovrijedno)</t>
  </si>
  <si>
    <t>Light controller (kao npr. MA Lighting itd. ili jednakovrijedno)</t>
  </si>
  <si>
    <t>Ambijentalna/piksel LED rasvjetna tijela s pripadajućim kontrolerima (kao npr. Lucenti, Element Labs, Prolights itd. ili jednakovrijedno)</t>
  </si>
  <si>
    <t>Praktikabl od skelne konstrukcije za kamere 2 x 2 x 0,6m + oblačenje u crno (kao npr. Pilosio itd. ili jednakovrijedno)</t>
  </si>
  <si>
    <t>Stepenice (200 x 50, v= 15 i 30 cm i druge 300 x 50cm) obučene u crno (kao npr. Eurotruss, Everdeck itd. ili jednakovrijedno)</t>
  </si>
  <si>
    <t>Rampa za stage za invalide 90cm širine (kao npr. Litec, Ivas, Alloy itd. ili jednakovrijedno)</t>
  </si>
  <si>
    <t>Pozornica promjera 8m + crni tapison, oko nje led ograda 12m x 0,5m + stepenice (kao npr. Eurotruss, Everdeck itd. ili jednakovrijedno)</t>
  </si>
  <si>
    <t>Plexi govornica (kao npr. Ivas, Plex itd. ili jednakovrijedno)</t>
  </si>
  <si>
    <t>Podest za audio, video i light režiju, 12x2x0,6 m + stepenice i stolovi za pulteve, obučeni u crno (kao npr. Eurotruss, Everdeck itd. ili jednakovrijedno)</t>
  </si>
  <si>
    <t>Alu rampa 18x8m, gornja visina 6m (kao npr. Eurotruss, Litec itd. ili jednakovrijedno)</t>
  </si>
  <si>
    <t>Alu krug 4m (kao npr. Milos, TAF, Litec itd. ili jednakovrijedno)</t>
  </si>
  <si>
    <t>Alu rampa za rasvjetu 16x3m (kao npr. Litec, Eurotruss itd. ili jednakovrijedno)</t>
  </si>
  <si>
    <t>Pozornica 18x8 (v=60 cm), pokrivena crnim sjajnim iveralom 18mm s produženjem pozornice sa bočnih i zadnje strane (kao npr. Eurotruss, Everdeck itd. ili jednakovrijedno)</t>
  </si>
  <si>
    <t>Komplet žičanih mikrofona i pripadajućih stalaka (kao npr. Shure, Sennheiser, AKG itd. ili jednakovrijedno)</t>
  </si>
  <si>
    <t>Monitoring: Zvučne kutije s pripadajućim pojačalima i kablažom, gdje je svaka kutija na zasebnom izlazu (outputu) (kao npr. L’acoustics X12, D&amp;B itd. ili jednakovrijedno)</t>
  </si>
  <si>
    <t>Gooseneck mikrofon s podnim stalkom (kao npr. Shure, Sennheiser itd. ili jednakovrijedno)</t>
  </si>
  <si>
    <t>Bežični mikrofon ručni ili naglavni za konferencijsku upotrebu (kao npr. Sennheiser, Shure itd. ili jednakovrijedno)</t>
  </si>
  <si>
    <t>Delay linije: Zvučne kutije postavljene na podne zvučničke stalke, s pripadajućim pojačalima i kablažom (kao npr. L’acoustics X12, D&amp;B itd. ili jednakovrijedno)</t>
  </si>
  <si>
    <t>Front Fill zvučnici: zvučne kutije  s pripadajućim pojačalima i kablažom (kao npr.L’acoustics X8, D&amp;B itd. ili jednakovrijedno)</t>
  </si>
  <si>
    <t>Glavni mikser: Digitalni audio mikser  za FOH s pripadajućim stage box-om, minimalno 48 ulaznih (input) i 16 izlaznih (output) kanala (kao npr. Yamaha itd. ili jednakovrijedno)</t>
  </si>
  <si>
    <t>Glavno ozvučenje - Ground stack razglasni sustav manjeg formata s pripadajućim subwooferima, pojačalima i kablažom, dovoljan za kvalitetno ozvučavanje prostora prema priloženom nacrtu (kao.npr L’acoustics Kara, D&amp;B itd. ili jednakovrijedno)</t>
  </si>
  <si>
    <t>Procesing za led ekrane (kao npr. Novastar itd. ili jednakovrijedno)</t>
  </si>
  <si>
    <t>Kontrolni LCD monitor dijagonale 55”, predviđen za postavljanje na pod (kao npr. LG, Panasonic, Samsung itd. ili jednakovrijedno)</t>
  </si>
  <si>
    <t>LED ekran dimenzija 4x4.5 m slika u slici (kao npr. Absen, Gloshine, Unilumin itd. ili jednakovrijedno)</t>
  </si>
  <si>
    <t>LCD monitor dijagonale 65” na samostojećem stalku, namijenjen za potrebe registracije na 1. katu (kao npr. Samsung, Sony, Panasonic itd. ili jednakovrijedno)</t>
  </si>
  <si>
    <t>Video režija (kao npr. Barco, Analog Way itd. ili jednakovrijedno)</t>
  </si>
  <si>
    <t>LED ekran dimenzija 8x4m (kao npr. Absen, Gloshine i Unilumin itd. ili jednakovrijedno)</t>
  </si>
  <si>
    <t>LED ekran dimenzija 15x4m (kao npr. Unilumin, Gloshine, Absen itd. ili jednakovrijedno)</t>
  </si>
  <si>
    <t>LED ekran dimenzija 4x4m, slika u slici (kao npr. Absen, Unilumin, Gloshine itd. ili jednakovrijedno)</t>
  </si>
  <si>
    <t>LED floor dimenzija 4x6m (kao npr. Unilumin, Gloshine itd. ili jednakovrijedno)</t>
  </si>
  <si>
    <t>LED ekran dimenzija 12 x 0,5m oko pozornice (kao npr. Unilumi, Gloshine, Absen itd. ili jednakovrijedno)</t>
  </si>
  <si>
    <t>Media server za playout za led ekrane (ne za TV prijenos) (kao npr. Green Hippo, Resolume itd. ili jednakovrijedno)</t>
  </si>
  <si>
    <t>Powerpoint prezenter (kao npr. Microcue itd. ili jednakovrijedno)</t>
  </si>
  <si>
    <t>Notebook (kao npr.Lenovo, Samsung itd. ili jednakovrijedno)</t>
  </si>
  <si>
    <t>Kabliranje LCD-a od hotela (strujna i signalna distribucija) (kao npr.Black Magic itd. ili jednakovrijedno)</t>
  </si>
  <si>
    <t>Dekorativna LED rasvjeta (kao npr. SGM, Prolights itd. ili jednakovrijedno)</t>
  </si>
  <si>
    <t>Led moving head Wash 9x30W (kao npr. Martin, Clay Paky itd. ili jednakovrijedno)</t>
  </si>
  <si>
    <t>Moving head spot 300W (kao npr. Martin, Clay Paky itd. ili jednakovrijedno)</t>
  </si>
  <si>
    <t>Bežični ručni mikrofon (kao npr. Sennheiser, Shure itd. ili jednakovrijedno)</t>
  </si>
  <si>
    <t>Akreditacijski pult 6x1x1m + branding (klijent) (kao npr. Everdeck, Eurotruss itd. ili jednakovrijedno)</t>
  </si>
  <si>
    <t>Prednja rampa za rasvjetu 6x3m (kao npr.Eurotruss, Everdeck itd. ili jednakovrijedno)</t>
  </si>
  <si>
    <t>Alu rampa 6x3m sa koje vise modularna LED rasvjetna tijela / piksel trake visoki 2,5m (kao npr. Eurotruss, Litec itd. ili jednakovrijedno)</t>
  </si>
  <si>
    <t>Pozornica 5 x 5m x 0,6m + crni tapison + stepenice 50cm širine na 20+40cm (kao npr. Eurotruss, Everdeck itd. ili jednakovrijedno)</t>
  </si>
  <si>
    <t>DJ pult 2x1x1m + oblačenje u crno (kao npr.Everdeck, Eurotruss itd. ili jednakovrijedno)</t>
  </si>
  <si>
    <t>Razglas snage 15Kw + delay za terasu (2 x mid/hi, 2 x bas), digitalni mixer, 6 monitora za stage, žičani mikrofoni i stalci za ozvučiti band, kablaža (kao npr. L'acoustics, D&amp;B itd. ili jednakovrijedno)</t>
  </si>
  <si>
    <t>Dim mašina (Hazer) s ugrađenim usmjerenim ventilatorom (kao npr. Smoke Factory, Look Solutions itd. ili jednakovrijedno)</t>
  </si>
  <si>
    <t>Rasvjetni pult MA3 on PC (kao npr. MA Lighting itd. ili jednakovrijedno)</t>
  </si>
  <si>
    <t>Dekorativna LED rasvjeta donji dio (kao npr. Chauvet, Prolights itd. ili jednakovrijedno)</t>
  </si>
  <si>
    <t>DJ oprema (kao npr. Pioneer itd. ili jednakovrijedno)</t>
  </si>
  <si>
    <t>Razglas snage 10Kw (DJ) (kao npr. L'acoustics, D&amp;B itd. ili jednakovrijedno)</t>
  </si>
  <si>
    <t>Dim mašina + ventilator (donji dio) (kao npr. Smoke Factory, Look Solutions itd. ili jednakovrijedno)</t>
  </si>
  <si>
    <t>Pozornica 2 x 2m x 0.4m + podest za DJ-a 2x1x1m + oblačenje u crno + crni tapison (donji dio) (kao npr. Clay Paky, Everdeck itd. ili jednakovrijedno)</t>
  </si>
  <si>
    <t xml:space="preserve">Moving head na cesevima obučeno u crno (donji dio) (kao npr. Clay Paky itd. ili jednakovrijedno) </t>
  </si>
  <si>
    <t>Alu krug 6m (kao npr.Litec, TAF, Milos itd. ili jednakovrijedno)</t>
  </si>
  <si>
    <t>Podest 3 x 3 x 0,4m + stepenica širine 0,5m, visine 0,2m + led trake (razgovorna pozicija) (kao npr. Everdeck, Eurotruss itd. ili jednakovrijedno)</t>
  </si>
  <si>
    <t>Dekorativna LED rasvjeta za gornji dio (kao npr. SGM, Prolights itd. ili jednakovrijedno)</t>
  </si>
  <si>
    <t>Osvjetljenje zgrade izvana Q8 ( kao npr. SGM, Prolights itd. ili jednakovrijedno)</t>
  </si>
  <si>
    <t>Alu rampa 3x4m visine (donji dio) (kao npr. Eurotruss, Litec itd. ili jednakovrijedno)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</si>
</sst>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2"/>
      <name val="Calibri"/>
      <family val="2"/>
      <charset val="238"/>
      <scheme val="minor"/>
    </font>
    <font>
      <b/>
      <sz val="12"/>
      <color rgb="FF003764"/>
      <name val="Calibri"/>
      <family val="2"/>
      <charset val="238"/>
      <scheme val="minor"/>
    </font>
    <font>
      <sz val="12"/>
      <color rgb="FF003764"/>
      <name val="Calibri"/>
      <family val="2"/>
      <charset val="238"/>
      <scheme val="minor"/>
    </font>
    <font>
      <sz val="11"/>
      <color rgb="FF003764"/>
      <name val="Calibri"/>
      <family val="2"/>
      <charset val="238"/>
    </font>
    <font>
      <b/>
      <sz val="11"/>
      <color rgb="FF003764"/>
      <name val="Calibri"/>
      <family val="2"/>
      <charset val="238"/>
    </font>
    <font>
      <sz val="11"/>
      <color rgb="FF003764"/>
      <name val="Calibri"/>
      <family val="2"/>
      <charset val="238"/>
      <scheme val="minor"/>
    </font>
    <font>
      <i/>
      <sz val="10"/>
      <color rgb="FF003764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1F4E78"/>
        <bgColor rgb="FF1F4E78"/>
      </patternFill>
    </fill>
    <fill>
      <patternFill patternType="solid">
        <fgColor rgb="FFD9E1F2"/>
        <bgColor rgb="FFD9E1F2"/>
      </patternFill>
    </fill>
  </fills>
  <borders count="4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rgb="FF000000"/>
      </top>
      <bottom style="double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5" fillId="0" borderId="1" xfId="0" applyFont="1" applyBorder="1" applyAlignment="1">
      <alignment horizontal="left" vertical="top" wrapText="1"/>
    </xf>
    <xf numFmtId="4" fontId="5" fillId="0" borderId="1" xfId="0" applyNumberFormat="1" applyFont="1" applyBorder="1"/>
    <xf numFmtId="0" fontId="7" fillId="0" borderId="0" xfId="0" applyFont="1"/>
    <xf numFmtId="0" fontId="4" fillId="0" borderId="0" xfId="0" applyFont="1" applyAlignment="1">
      <alignment vertical="center" wrapText="1"/>
    </xf>
    <xf numFmtId="0" fontId="5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horizontal="center" vertical="center" wrapText="1"/>
    </xf>
    <xf numFmtId="4" fontId="5" fillId="0" borderId="1" xfId="0" applyNumberFormat="1" applyFont="1" applyBorder="1" applyAlignment="1">
      <alignment wrapText="1"/>
    </xf>
    <xf numFmtId="0" fontId="5" fillId="0" borderId="1" xfId="0" applyFont="1" applyBorder="1" applyAlignment="1">
      <alignment vertical="center" wrapText="1"/>
    </xf>
    <xf numFmtId="0" fontId="7" fillId="0" borderId="0" xfId="0" applyFont="1" applyAlignment="1">
      <alignment wrapText="1"/>
    </xf>
    <xf numFmtId="0" fontId="7" fillId="0" borderId="0" xfId="0" applyFont="1" applyAlignment="1">
      <alignment vertical="center" wrapText="1"/>
    </xf>
    <xf numFmtId="0" fontId="6" fillId="0" borderId="0" xfId="0" applyFont="1" applyAlignment="1">
      <alignment horizontal="right" wrapText="1"/>
    </xf>
    <xf numFmtId="4" fontId="6" fillId="0" borderId="2" xfId="0" applyNumberFormat="1" applyFont="1" applyBorder="1" applyAlignment="1">
      <alignment wrapText="1"/>
    </xf>
    <xf numFmtId="4" fontId="6" fillId="0" borderId="0" xfId="0" applyNumberFormat="1" applyFont="1" applyAlignment="1">
      <alignment wrapText="1"/>
    </xf>
    <xf numFmtId="4" fontId="6" fillId="0" borderId="3" xfId="0" applyNumberFormat="1" applyFont="1" applyBorder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5" fillId="0" borderId="1" xfId="0" applyFont="1" applyBorder="1" applyAlignment="1">
      <alignment horizontal="left" wrapText="1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6" fillId="3" borderId="0" xfId="0" applyFont="1" applyFill="1"/>
    <xf numFmtId="0" fontId="7" fillId="3" borderId="0" xfId="0" applyFont="1" applyFill="1"/>
    <xf numFmtId="0" fontId="0" fillId="3" borderId="0" xfId="0" applyFill="1"/>
    <xf numFmtId="0" fontId="8" fillId="0" borderId="0" xfId="0" applyFont="1" applyAlignment="1">
      <alignment horizontal="left" vertical="center" wrapText="1"/>
    </xf>
    <xf numFmtId="0" fontId="7" fillId="0" borderId="0" xfId="0" applyFont="1" applyAlignment="1">
      <alignment vertical="center"/>
    </xf>
    <xf numFmtId="0" fontId="5" fillId="0" borderId="1" xfId="0" applyFont="1" applyBorder="1" applyAlignment="1">
      <alignment horizontal="left" vertical="center" wrapText="1"/>
    </xf>
    <xf numFmtId="0" fontId="6" fillId="3" borderId="0" xfId="0" applyFont="1" applyFill="1" applyAlignment="1">
      <alignment vertical="center"/>
    </xf>
    <xf numFmtId="0" fontId="7" fillId="3" borderId="0" xfId="0" applyFont="1" applyFill="1" applyAlignment="1">
      <alignment vertical="center"/>
    </xf>
    <xf numFmtId="0" fontId="6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376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8"/>
  <sheetViews>
    <sheetView tabSelected="1" topLeftCell="A5" workbookViewId="0">
      <selection activeCell="B7" sqref="B7"/>
    </sheetView>
  </sheetViews>
  <sheetFormatPr defaultRowHeight="15" x14ac:dyDescent="0.25"/>
  <cols>
    <col min="1" max="1" width="8" style="20" customWidth="1"/>
    <col min="2" max="2" width="79.85546875" style="20" customWidth="1"/>
    <col min="3" max="3" width="27" style="20" customWidth="1"/>
    <col min="4" max="4" width="12" style="21" customWidth="1"/>
    <col min="5" max="5" width="26.42578125" style="20" customWidth="1"/>
    <col min="6" max="6" width="33.28515625" style="20" customWidth="1"/>
    <col min="7" max="7" width="37.28515625" customWidth="1"/>
  </cols>
  <sheetData>
    <row r="1" spans="1:14" ht="24.75" customHeight="1" x14ac:dyDescent="0.25">
      <c r="A1" s="23" t="s">
        <v>83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</row>
    <row r="2" spans="1:14" ht="24.75" customHeight="1" x14ac:dyDescent="0.25">
      <c r="A2" s="25" t="s">
        <v>86</v>
      </c>
      <c r="B2" s="23"/>
      <c r="C2" s="23"/>
      <c r="D2" s="23"/>
      <c r="E2" s="23"/>
      <c r="F2" s="23"/>
      <c r="G2" s="23"/>
      <c r="H2" s="4"/>
      <c r="I2" s="4"/>
      <c r="J2" s="4"/>
      <c r="K2" s="4"/>
      <c r="L2" s="4"/>
      <c r="M2" s="4"/>
      <c r="N2" s="4"/>
    </row>
    <row r="3" spans="1:14" ht="24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pans="1:14" ht="408.75" customHeight="1" x14ac:dyDescent="0.25">
      <c r="A4" s="24" t="s">
        <v>82</v>
      </c>
      <c r="B4" s="24"/>
      <c r="C4" s="24"/>
      <c r="D4" s="24"/>
      <c r="E4" s="24"/>
      <c r="F4" s="24"/>
      <c r="G4" s="24"/>
      <c r="H4" s="8"/>
      <c r="I4" s="8"/>
      <c r="J4" s="8"/>
      <c r="K4" s="8"/>
      <c r="L4" s="8"/>
      <c r="M4" s="2"/>
      <c r="N4" s="2"/>
    </row>
    <row r="5" spans="1:14" ht="313.5" customHeight="1" x14ac:dyDescent="0.25">
      <c r="A5" s="24" t="s">
        <v>85</v>
      </c>
      <c r="B5" s="24"/>
      <c r="C5" s="24"/>
      <c r="D5" s="24"/>
      <c r="E5" s="24"/>
      <c r="F5" s="24"/>
      <c r="G5" s="24"/>
      <c r="H5" s="8"/>
      <c r="I5" s="8"/>
      <c r="J5" s="8"/>
      <c r="K5" s="8"/>
      <c r="L5" s="8"/>
      <c r="M5" s="2"/>
      <c r="N5" s="2"/>
    </row>
    <row r="6" spans="1:14" ht="28.5" customHeight="1" x14ac:dyDescent="0.25">
      <c r="A6" s="3"/>
      <c r="B6" s="3"/>
      <c r="C6" s="3"/>
      <c r="D6" s="3"/>
      <c r="E6" s="3"/>
      <c r="F6" s="3"/>
      <c r="G6" s="3"/>
      <c r="H6" s="8"/>
      <c r="I6" s="8"/>
      <c r="J6" s="8"/>
      <c r="K6" s="8"/>
      <c r="L6" s="8"/>
      <c r="M6" s="2"/>
      <c r="N6" s="2"/>
    </row>
    <row r="8" spans="1:14" ht="30" customHeight="1" x14ac:dyDescent="0.25">
      <c r="A8" s="1" t="s">
        <v>0</v>
      </c>
      <c r="B8" s="1" t="s">
        <v>1</v>
      </c>
      <c r="C8" s="1" t="s">
        <v>84</v>
      </c>
      <c r="D8" s="1" t="s">
        <v>2</v>
      </c>
      <c r="E8" s="1" t="s">
        <v>3</v>
      </c>
      <c r="F8" s="1" t="s">
        <v>4</v>
      </c>
      <c r="G8" s="1" t="s">
        <v>5</v>
      </c>
    </row>
    <row r="9" spans="1:14" x14ac:dyDescent="0.25">
      <c r="A9" s="28"/>
      <c r="B9" s="28"/>
      <c r="C9" s="28"/>
      <c r="D9" s="28"/>
      <c r="E9" s="28"/>
      <c r="F9" s="28"/>
      <c r="G9" s="28"/>
    </row>
    <row r="10" spans="1:14" ht="19.5" customHeight="1" x14ac:dyDescent="0.25">
      <c r="A10" s="9" t="s">
        <v>6</v>
      </c>
      <c r="B10" s="31" t="s">
        <v>88</v>
      </c>
      <c r="C10" s="10"/>
      <c r="D10" s="11">
        <v>12</v>
      </c>
      <c r="E10" s="12"/>
      <c r="F10" s="12">
        <f>D10*E10</f>
        <v>0</v>
      </c>
      <c r="G10" s="6">
        <f>F10*1.25</f>
        <v>0</v>
      </c>
    </row>
    <row r="11" spans="1:14" ht="19.5" customHeight="1" x14ac:dyDescent="0.25">
      <c r="A11" s="9" t="s">
        <v>7</v>
      </c>
      <c r="B11" s="31" t="s">
        <v>89</v>
      </c>
      <c r="C11" s="10"/>
      <c r="D11" s="11">
        <v>1</v>
      </c>
      <c r="E11" s="12"/>
      <c r="F11" s="12">
        <f>D11*E11</f>
        <v>0</v>
      </c>
      <c r="G11" s="6">
        <f>F11*1.25</f>
        <v>0</v>
      </c>
    </row>
    <row r="12" spans="1:14" ht="21" customHeight="1" x14ac:dyDescent="0.25">
      <c r="A12" s="32" t="s">
        <v>8</v>
      </c>
      <c r="B12" s="33"/>
      <c r="C12" s="33"/>
      <c r="D12" s="33"/>
      <c r="E12" s="33"/>
      <c r="F12" s="33"/>
      <c r="G12" s="33"/>
    </row>
    <row r="13" spans="1:14" ht="30" x14ac:dyDescent="0.25">
      <c r="A13" s="9" t="s">
        <v>9</v>
      </c>
      <c r="B13" s="5" t="s">
        <v>90</v>
      </c>
      <c r="C13" s="10"/>
      <c r="D13" s="11">
        <v>241</v>
      </c>
      <c r="E13" s="12"/>
      <c r="F13" s="12">
        <f t="shared" ref="F13:F25" si="0">D13*E13</f>
        <v>0</v>
      </c>
      <c r="G13" s="6">
        <f t="shared" ref="G13:G25" si="1">F13*1.25</f>
        <v>0</v>
      </c>
    </row>
    <row r="14" spans="1:14" ht="30" x14ac:dyDescent="0.25">
      <c r="A14" s="9" t="s">
        <v>10</v>
      </c>
      <c r="B14" s="5" t="s">
        <v>91</v>
      </c>
      <c r="C14" s="10"/>
      <c r="D14" s="11">
        <v>3</v>
      </c>
      <c r="E14" s="12"/>
      <c r="F14" s="12">
        <f t="shared" si="0"/>
        <v>0</v>
      </c>
      <c r="G14" s="6">
        <f t="shared" si="1"/>
        <v>0</v>
      </c>
    </row>
    <row r="15" spans="1:14" ht="30" x14ac:dyDescent="0.25">
      <c r="A15" s="9" t="s">
        <v>11</v>
      </c>
      <c r="B15" s="5" t="s">
        <v>92</v>
      </c>
      <c r="C15" s="10"/>
      <c r="D15" s="11">
        <v>2</v>
      </c>
      <c r="E15" s="12"/>
      <c r="F15" s="12">
        <f t="shared" si="0"/>
        <v>0</v>
      </c>
      <c r="G15" s="6">
        <f t="shared" si="1"/>
        <v>0</v>
      </c>
    </row>
    <row r="16" spans="1:14" ht="16.5" customHeight="1" x14ac:dyDescent="0.25">
      <c r="A16" s="9" t="s">
        <v>12</v>
      </c>
      <c r="B16" s="5" t="s">
        <v>93</v>
      </c>
      <c r="C16" s="10"/>
      <c r="D16" s="11">
        <v>1</v>
      </c>
      <c r="E16" s="12"/>
      <c r="F16" s="12">
        <f t="shared" si="0"/>
        <v>0</v>
      </c>
      <c r="G16" s="6">
        <f t="shared" si="1"/>
        <v>0</v>
      </c>
    </row>
    <row r="17" spans="1:7" ht="30" x14ac:dyDescent="0.25">
      <c r="A17" s="9" t="s">
        <v>13</v>
      </c>
      <c r="B17" s="5" t="s">
        <v>94</v>
      </c>
      <c r="C17" s="10"/>
      <c r="D17" s="11">
        <v>1</v>
      </c>
      <c r="E17" s="12"/>
      <c r="F17" s="12">
        <f t="shared" si="0"/>
        <v>0</v>
      </c>
      <c r="G17" s="6">
        <f t="shared" si="1"/>
        <v>0</v>
      </c>
    </row>
    <row r="18" spans="1:7" x14ac:dyDescent="0.25">
      <c r="A18" s="9" t="s">
        <v>14</v>
      </c>
      <c r="B18" s="5" t="s">
        <v>95</v>
      </c>
      <c r="C18" s="10"/>
      <c r="D18" s="11">
        <v>1</v>
      </c>
      <c r="E18" s="12"/>
      <c r="F18" s="12">
        <f t="shared" si="0"/>
        <v>0</v>
      </c>
      <c r="G18" s="6">
        <f t="shared" si="1"/>
        <v>0</v>
      </c>
    </row>
    <row r="19" spans="1:7" ht="30" x14ac:dyDescent="0.25">
      <c r="A19" s="9" t="s">
        <v>15</v>
      </c>
      <c r="B19" s="5" t="s">
        <v>96</v>
      </c>
      <c r="C19" s="10"/>
      <c r="D19" s="11">
        <v>1</v>
      </c>
      <c r="E19" s="12"/>
      <c r="F19" s="12">
        <f t="shared" si="0"/>
        <v>0</v>
      </c>
      <c r="G19" s="6">
        <f t="shared" si="1"/>
        <v>0</v>
      </c>
    </row>
    <row r="20" spans="1:7" x14ac:dyDescent="0.25">
      <c r="A20" s="9" t="s">
        <v>16</v>
      </c>
      <c r="B20" s="5" t="s">
        <v>97</v>
      </c>
      <c r="C20" s="10"/>
      <c r="D20" s="11">
        <v>1</v>
      </c>
      <c r="E20" s="12"/>
      <c r="F20" s="12">
        <f t="shared" si="0"/>
        <v>0</v>
      </c>
      <c r="G20" s="6">
        <f t="shared" si="1"/>
        <v>0</v>
      </c>
    </row>
    <row r="21" spans="1:7" x14ac:dyDescent="0.25">
      <c r="A21" s="9" t="s">
        <v>17</v>
      </c>
      <c r="B21" s="5" t="s">
        <v>98</v>
      </c>
      <c r="C21" s="10"/>
      <c r="D21" s="11">
        <v>1</v>
      </c>
      <c r="E21" s="12"/>
      <c r="F21" s="12">
        <f t="shared" si="0"/>
        <v>0</v>
      </c>
      <c r="G21" s="6">
        <f t="shared" si="1"/>
        <v>0</v>
      </c>
    </row>
    <row r="22" spans="1:7" x14ac:dyDescent="0.25">
      <c r="A22" s="9" t="s">
        <v>18</v>
      </c>
      <c r="B22" s="5" t="s">
        <v>141</v>
      </c>
      <c r="C22" s="10"/>
      <c r="D22" s="11">
        <v>1</v>
      </c>
      <c r="E22" s="12"/>
      <c r="F22" s="12">
        <f t="shared" si="0"/>
        <v>0</v>
      </c>
      <c r="G22" s="6">
        <f t="shared" si="1"/>
        <v>0</v>
      </c>
    </row>
    <row r="23" spans="1:7" x14ac:dyDescent="0.25">
      <c r="A23" s="9" t="s">
        <v>19</v>
      </c>
      <c r="B23" s="5" t="s">
        <v>99</v>
      </c>
      <c r="C23" s="10"/>
      <c r="D23" s="11">
        <v>1</v>
      </c>
      <c r="E23" s="12"/>
      <c r="F23" s="12">
        <f t="shared" si="0"/>
        <v>0</v>
      </c>
      <c r="G23" s="6">
        <f t="shared" si="1"/>
        <v>0</v>
      </c>
    </row>
    <row r="24" spans="1:7" ht="35.25" customHeight="1" x14ac:dyDescent="0.25">
      <c r="A24" s="9" t="s">
        <v>20</v>
      </c>
      <c r="B24" s="5" t="s">
        <v>100</v>
      </c>
      <c r="C24" s="10"/>
      <c r="D24" s="11">
        <v>1</v>
      </c>
      <c r="E24" s="12"/>
      <c r="F24" s="12">
        <f t="shared" si="0"/>
        <v>0</v>
      </c>
      <c r="G24" s="6">
        <f t="shared" si="1"/>
        <v>0</v>
      </c>
    </row>
    <row r="25" spans="1:7" ht="30" x14ac:dyDescent="0.25">
      <c r="A25" s="9" t="s">
        <v>21</v>
      </c>
      <c r="B25" s="5" t="s">
        <v>142</v>
      </c>
      <c r="C25" s="10"/>
      <c r="D25" s="11">
        <v>1</v>
      </c>
      <c r="E25" s="12"/>
      <c r="F25" s="12">
        <f t="shared" si="0"/>
        <v>0</v>
      </c>
      <c r="G25" s="6">
        <f t="shared" si="1"/>
        <v>0</v>
      </c>
    </row>
    <row r="26" spans="1:7" ht="22.5" customHeight="1" x14ac:dyDescent="0.25">
      <c r="A26" s="32" t="s">
        <v>22</v>
      </c>
      <c r="B26" s="33"/>
      <c r="C26" s="33"/>
      <c r="D26" s="33"/>
      <c r="E26" s="33"/>
      <c r="F26" s="33"/>
      <c r="G26" s="33"/>
    </row>
    <row r="27" spans="1:7" ht="30" x14ac:dyDescent="0.25">
      <c r="A27" s="9" t="s">
        <v>23</v>
      </c>
      <c r="B27" s="5" t="s">
        <v>101</v>
      </c>
      <c r="C27" s="10"/>
      <c r="D27" s="11">
        <v>30</v>
      </c>
      <c r="E27" s="12"/>
      <c r="F27" s="12">
        <f t="shared" ref="F27:F34" si="2">D27*E27</f>
        <v>0</v>
      </c>
      <c r="G27" s="6">
        <f t="shared" ref="G27:G34" si="3">F27*1.25</f>
        <v>0</v>
      </c>
    </row>
    <row r="28" spans="1:7" ht="31.5" customHeight="1" x14ac:dyDescent="0.25">
      <c r="A28" s="9" t="s">
        <v>24</v>
      </c>
      <c r="B28" s="5" t="s">
        <v>102</v>
      </c>
      <c r="C28" s="10"/>
      <c r="D28" s="11">
        <v>8</v>
      </c>
      <c r="E28" s="12"/>
      <c r="F28" s="12">
        <f t="shared" si="2"/>
        <v>0</v>
      </c>
      <c r="G28" s="6">
        <f t="shared" si="3"/>
        <v>0</v>
      </c>
    </row>
    <row r="29" spans="1:7" ht="30" x14ac:dyDescent="0.25">
      <c r="A29" s="9" t="s">
        <v>25</v>
      </c>
      <c r="B29" s="31" t="s">
        <v>103</v>
      </c>
      <c r="C29" s="10"/>
      <c r="D29" s="11">
        <v>8</v>
      </c>
      <c r="E29" s="12"/>
      <c r="F29" s="12">
        <f t="shared" si="2"/>
        <v>0</v>
      </c>
      <c r="G29" s="6">
        <f t="shared" si="3"/>
        <v>0</v>
      </c>
    </row>
    <row r="30" spans="1:7" ht="30" x14ac:dyDescent="0.25">
      <c r="A30" s="9" t="s">
        <v>26</v>
      </c>
      <c r="B30" s="5" t="s">
        <v>104</v>
      </c>
      <c r="C30" s="10"/>
      <c r="D30" s="11">
        <v>8</v>
      </c>
      <c r="E30" s="12"/>
      <c r="F30" s="12">
        <f t="shared" si="2"/>
        <v>0</v>
      </c>
      <c r="G30" s="6">
        <f t="shared" si="3"/>
        <v>0</v>
      </c>
    </row>
    <row r="31" spans="1:7" ht="37.5" customHeight="1" x14ac:dyDescent="0.25">
      <c r="A31" s="9" t="s">
        <v>27</v>
      </c>
      <c r="B31" s="5" t="s">
        <v>105</v>
      </c>
      <c r="C31" s="10"/>
      <c r="D31" s="11">
        <v>4</v>
      </c>
      <c r="E31" s="12"/>
      <c r="F31" s="12">
        <f t="shared" si="2"/>
        <v>0</v>
      </c>
      <c r="G31" s="6">
        <f t="shared" si="3"/>
        <v>0</v>
      </c>
    </row>
    <row r="32" spans="1:7" ht="30" x14ac:dyDescent="0.25">
      <c r="A32" s="9" t="s">
        <v>28</v>
      </c>
      <c r="B32" s="5" t="s">
        <v>106</v>
      </c>
      <c r="C32" s="10"/>
      <c r="D32" s="11">
        <v>4</v>
      </c>
      <c r="E32" s="12"/>
      <c r="F32" s="12">
        <f t="shared" si="2"/>
        <v>0</v>
      </c>
      <c r="G32" s="6">
        <f t="shared" si="3"/>
        <v>0</v>
      </c>
    </row>
    <row r="33" spans="1:7" ht="36.75" customHeight="1" x14ac:dyDescent="0.25">
      <c r="A33" s="9" t="s">
        <v>29</v>
      </c>
      <c r="B33" s="5" t="s">
        <v>107</v>
      </c>
      <c r="C33" s="10"/>
      <c r="D33" s="11">
        <v>1</v>
      </c>
      <c r="E33" s="12"/>
      <c r="F33" s="12">
        <f t="shared" si="2"/>
        <v>0</v>
      </c>
      <c r="G33" s="6">
        <f t="shared" si="3"/>
        <v>0</v>
      </c>
    </row>
    <row r="34" spans="1:7" ht="49.5" customHeight="1" x14ac:dyDescent="0.25">
      <c r="A34" s="9" t="s">
        <v>30</v>
      </c>
      <c r="B34" s="22" t="s">
        <v>108</v>
      </c>
      <c r="C34" s="10"/>
      <c r="D34" s="11">
        <v>1</v>
      </c>
      <c r="E34" s="12"/>
      <c r="F34" s="12">
        <f t="shared" si="2"/>
        <v>0</v>
      </c>
      <c r="G34" s="6">
        <f t="shared" si="3"/>
        <v>0</v>
      </c>
    </row>
    <row r="35" spans="1:7" ht="21.75" customHeight="1" x14ac:dyDescent="0.25">
      <c r="A35" s="34" t="s">
        <v>31</v>
      </c>
      <c r="B35" s="30"/>
      <c r="C35" s="30"/>
      <c r="D35" s="30"/>
      <c r="E35" s="30"/>
      <c r="F35" s="30"/>
      <c r="G35" s="30"/>
    </row>
    <row r="36" spans="1:7" ht="22.5" customHeight="1" x14ac:dyDescent="0.25">
      <c r="A36" s="32" t="s">
        <v>32</v>
      </c>
      <c r="B36" s="33"/>
      <c r="C36" s="33"/>
      <c r="D36" s="33"/>
      <c r="E36" s="33"/>
      <c r="F36" s="33"/>
      <c r="G36" s="33"/>
    </row>
    <row r="37" spans="1:7" x14ac:dyDescent="0.25">
      <c r="A37" s="9" t="s">
        <v>33</v>
      </c>
      <c r="B37" s="5" t="s">
        <v>109</v>
      </c>
      <c r="C37" s="10"/>
      <c r="D37" s="11">
        <v>6</v>
      </c>
      <c r="E37" s="12"/>
      <c r="F37" s="12">
        <f t="shared" ref="F37:F50" si="4">D37*E37</f>
        <v>0</v>
      </c>
      <c r="G37" s="6">
        <f t="shared" ref="G37:G50" si="5">F37*1.25</f>
        <v>0</v>
      </c>
    </row>
    <row r="38" spans="1:7" ht="30" x14ac:dyDescent="0.25">
      <c r="A38" s="9" t="s">
        <v>34</v>
      </c>
      <c r="B38" s="5" t="s">
        <v>110</v>
      </c>
      <c r="C38" s="10"/>
      <c r="D38" s="11">
        <v>2</v>
      </c>
      <c r="E38" s="12"/>
      <c r="F38" s="12">
        <f t="shared" si="4"/>
        <v>0</v>
      </c>
      <c r="G38" s="6">
        <f t="shared" si="5"/>
        <v>0</v>
      </c>
    </row>
    <row r="39" spans="1:7" ht="30" x14ac:dyDescent="0.25">
      <c r="A39" s="9" t="s">
        <v>35</v>
      </c>
      <c r="B39" s="5" t="s">
        <v>111</v>
      </c>
      <c r="C39" s="10"/>
      <c r="D39" s="11">
        <v>2</v>
      </c>
      <c r="E39" s="12"/>
      <c r="F39" s="12">
        <f t="shared" si="4"/>
        <v>0</v>
      </c>
      <c r="G39" s="6">
        <f t="shared" si="5"/>
        <v>0</v>
      </c>
    </row>
    <row r="40" spans="1:7" ht="30" x14ac:dyDescent="0.25">
      <c r="A40" s="9" t="s">
        <v>36</v>
      </c>
      <c r="B40" s="5" t="s">
        <v>112</v>
      </c>
      <c r="C40" s="10"/>
      <c r="D40" s="11">
        <v>2</v>
      </c>
      <c r="E40" s="12"/>
      <c r="F40" s="12">
        <f t="shared" si="4"/>
        <v>0</v>
      </c>
      <c r="G40" s="6">
        <f t="shared" si="5"/>
        <v>0</v>
      </c>
    </row>
    <row r="41" spans="1:7" x14ac:dyDescent="0.25">
      <c r="A41" s="9" t="s">
        <v>37</v>
      </c>
      <c r="B41" s="5" t="s">
        <v>113</v>
      </c>
      <c r="C41" s="10"/>
      <c r="D41" s="11">
        <v>1</v>
      </c>
      <c r="E41" s="12"/>
      <c r="F41" s="12">
        <f t="shared" si="4"/>
        <v>0</v>
      </c>
      <c r="G41" s="6">
        <f t="shared" si="5"/>
        <v>0</v>
      </c>
    </row>
    <row r="42" spans="1:7" ht="30" x14ac:dyDescent="0.25">
      <c r="A42" s="9" t="s">
        <v>38</v>
      </c>
      <c r="B42" s="5" t="s">
        <v>114</v>
      </c>
      <c r="C42" s="10"/>
      <c r="D42" s="11">
        <v>1</v>
      </c>
      <c r="E42" s="12"/>
      <c r="F42" s="12">
        <f t="shared" si="4"/>
        <v>0</v>
      </c>
      <c r="G42" s="6">
        <f t="shared" si="5"/>
        <v>0</v>
      </c>
    </row>
    <row r="43" spans="1:7" ht="30" x14ac:dyDescent="0.25">
      <c r="A43" s="9" t="s">
        <v>39</v>
      </c>
      <c r="B43" s="5" t="s">
        <v>115</v>
      </c>
      <c r="C43" s="10"/>
      <c r="D43" s="11">
        <v>1</v>
      </c>
      <c r="E43" s="12"/>
      <c r="F43" s="12">
        <f t="shared" si="4"/>
        <v>0</v>
      </c>
      <c r="G43" s="6">
        <f t="shared" si="5"/>
        <v>0</v>
      </c>
    </row>
    <row r="44" spans="1:7" ht="30" x14ac:dyDescent="0.25">
      <c r="A44" s="9" t="s">
        <v>40</v>
      </c>
      <c r="B44" s="5" t="s">
        <v>116</v>
      </c>
      <c r="C44" s="10"/>
      <c r="D44" s="11">
        <v>1</v>
      </c>
      <c r="E44" s="12"/>
      <c r="F44" s="12">
        <f t="shared" si="4"/>
        <v>0</v>
      </c>
      <c r="G44" s="6">
        <f t="shared" si="5"/>
        <v>0</v>
      </c>
    </row>
    <row r="45" spans="1:7" x14ac:dyDescent="0.25">
      <c r="A45" s="9" t="s">
        <v>41</v>
      </c>
      <c r="B45" s="5" t="s">
        <v>117</v>
      </c>
      <c r="C45" s="10"/>
      <c r="D45" s="11">
        <v>1</v>
      </c>
      <c r="E45" s="12"/>
      <c r="F45" s="12">
        <f t="shared" si="4"/>
        <v>0</v>
      </c>
      <c r="G45" s="6">
        <f t="shared" si="5"/>
        <v>0</v>
      </c>
    </row>
    <row r="46" spans="1:7" ht="30" x14ac:dyDescent="0.25">
      <c r="A46" s="9" t="s">
        <v>42</v>
      </c>
      <c r="B46" s="5" t="s">
        <v>118</v>
      </c>
      <c r="C46" s="10"/>
      <c r="D46" s="11">
        <v>1</v>
      </c>
      <c r="E46" s="12"/>
      <c r="F46" s="12">
        <f t="shared" si="4"/>
        <v>0</v>
      </c>
      <c r="G46" s="6">
        <f t="shared" si="5"/>
        <v>0</v>
      </c>
    </row>
    <row r="47" spans="1:7" ht="30" x14ac:dyDescent="0.25">
      <c r="A47" s="9" t="s">
        <v>43</v>
      </c>
      <c r="B47" s="5" t="s">
        <v>119</v>
      </c>
      <c r="C47" s="10"/>
      <c r="D47" s="11">
        <v>1</v>
      </c>
      <c r="E47" s="12"/>
      <c r="F47" s="12">
        <f t="shared" si="4"/>
        <v>0</v>
      </c>
      <c r="G47" s="6">
        <f t="shared" si="5"/>
        <v>0</v>
      </c>
    </row>
    <row r="48" spans="1:7" x14ac:dyDescent="0.25">
      <c r="A48" s="9" t="s">
        <v>44</v>
      </c>
      <c r="B48" s="5" t="s">
        <v>120</v>
      </c>
      <c r="C48" s="10"/>
      <c r="D48" s="11">
        <v>1</v>
      </c>
      <c r="E48" s="12"/>
      <c r="F48" s="12">
        <f t="shared" si="4"/>
        <v>0</v>
      </c>
      <c r="G48" s="6">
        <f t="shared" si="5"/>
        <v>0</v>
      </c>
    </row>
    <row r="49" spans="1:7" x14ac:dyDescent="0.25">
      <c r="A49" s="9" t="s">
        <v>45</v>
      </c>
      <c r="B49" s="5" t="s">
        <v>121</v>
      </c>
      <c r="C49" s="10"/>
      <c r="D49" s="11">
        <v>1</v>
      </c>
      <c r="E49" s="12"/>
      <c r="F49" s="12">
        <f t="shared" si="4"/>
        <v>0</v>
      </c>
      <c r="G49" s="6">
        <f t="shared" si="5"/>
        <v>0</v>
      </c>
    </row>
    <row r="50" spans="1:7" ht="30" x14ac:dyDescent="0.25">
      <c r="A50" s="9" t="s">
        <v>46</v>
      </c>
      <c r="B50" s="5" t="s">
        <v>122</v>
      </c>
      <c r="C50" s="10"/>
      <c r="D50" s="11">
        <v>1</v>
      </c>
      <c r="E50" s="12"/>
      <c r="F50" s="12">
        <f t="shared" si="4"/>
        <v>0</v>
      </c>
      <c r="G50" s="6">
        <f t="shared" si="5"/>
        <v>0</v>
      </c>
    </row>
    <row r="51" spans="1:7" ht="19.5" customHeight="1" x14ac:dyDescent="0.25">
      <c r="A51" s="32" t="s">
        <v>47</v>
      </c>
      <c r="B51" s="33"/>
      <c r="C51" s="33"/>
      <c r="D51" s="33"/>
      <c r="E51" s="33"/>
      <c r="F51" s="33"/>
      <c r="G51" s="33"/>
    </row>
    <row r="52" spans="1:7" ht="30" x14ac:dyDescent="0.25">
      <c r="A52" s="9" t="s">
        <v>48</v>
      </c>
      <c r="B52" s="5" t="s">
        <v>90</v>
      </c>
      <c r="C52" s="10"/>
      <c r="D52" s="11">
        <v>72</v>
      </c>
      <c r="E52" s="12"/>
      <c r="F52" s="12">
        <f t="shared" ref="F52:F64" si="6">D52*E52</f>
        <v>0</v>
      </c>
      <c r="G52" s="6">
        <f t="shared" ref="G52:G64" si="7">F52*1.25</f>
        <v>0</v>
      </c>
    </row>
    <row r="53" spans="1:7" x14ac:dyDescent="0.25">
      <c r="A53" s="9" t="s">
        <v>49</v>
      </c>
      <c r="B53" s="5" t="s">
        <v>123</v>
      </c>
      <c r="C53" s="10"/>
      <c r="D53" s="11">
        <v>35</v>
      </c>
      <c r="E53" s="12"/>
      <c r="F53" s="12">
        <f t="shared" si="6"/>
        <v>0</v>
      </c>
      <c r="G53" s="6">
        <f t="shared" si="7"/>
        <v>0</v>
      </c>
    </row>
    <row r="54" spans="1:7" x14ac:dyDescent="0.25">
      <c r="A54" s="9" t="s">
        <v>50</v>
      </c>
      <c r="B54" s="5" t="s">
        <v>124</v>
      </c>
      <c r="C54" s="10"/>
      <c r="D54" s="11">
        <v>12</v>
      </c>
      <c r="E54" s="12"/>
      <c r="F54" s="12">
        <f t="shared" si="6"/>
        <v>0</v>
      </c>
      <c r="G54" s="6">
        <f t="shared" si="7"/>
        <v>0</v>
      </c>
    </row>
    <row r="55" spans="1:7" x14ac:dyDescent="0.25">
      <c r="A55" s="9" t="s">
        <v>51</v>
      </c>
      <c r="B55" s="5" t="s">
        <v>125</v>
      </c>
      <c r="C55" s="10"/>
      <c r="D55" s="11">
        <v>6</v>
      </c>
      <c r="E55" s="12"/>
      <c r="F55" s="12">
        <f t="shared" si="6"/>
        <v>0</v>
      </c>
      <c r="G55" s="6">
        <f t="shared" si="7"/>
        <v>0</v>
      </c>
    </row>
    <row r="56" spans="1:7" x14ac:dyDescent="0.25">
      <c r="A56" s="9" t="s">
        <v>52</v>
      </c>
      <c r="B56" s="5" t="s">
        <v>126</v>
      </c>
      <c r="C56" s="10"/>
      <c r="D56" s="11">
        <v>2</v>
      </c>
      <c r="E56" s="12"/>
      <c r="F56" s="12">
        <f t="shared" si="6"/>
        <v>0</v>
      </c>
      <c r="G56" s="6">
        <f t="shared" si="7"/>
        <v>0</v>
      </c>
    </row>
    <row r="57" spans="1:7" ht="30" x14ac:dyDescent="0.25">
      <c r="A57" s="9" t="s">
        <v>53</v>
      </c>
      <c r="B57" s="5" t="s">
        <v>127</v>
      </c>
      <c r="C57" s="10"/>
      <c r="D57" s="11">
        <v>1</v>
      </c>
      <c r="E57" s="12"/>
      <c r="F57" s="12">
        <f t="shared" si="6"/>
        <v>0</v>
      </c>
      <c r="G57" s="6">
        <f t="shared" si="7"/>
        <v>0</v>
      </c>
    </row>
    <row r="58" spans="1:7" x14ac:dyDescent="0.25">
      <c r="A58" s="9" t="s">
        <v>54</v>
      </c>
      <c r="B58" s="5" t="s">
        <v>128</v>
      </c>
      <c r="C58" s="10"/>
      <c r="D58" s="11">
        <v>1</v>
      </c>
      <c r="E58" s="12"/>
      <c r="F58" s="12">
        <f t="shared" si="6"/>
        <v>0</v>
      </c>
      <c r="G58" s="6">
        <f t="shared" si="7"/>
        <v>0</v>
      </c>
    </row>
    <row r="59" spans="1:7" ht="30" x14ac:dyDescent="0.25">
      <c r="A59" s="9" t="s">
        <v>55</v>
      </c>
      <c r="B59" s="5" t="s">
        <v>129</v>
      </c>
      <c r="C59" s="10"/>
      <c r="D59" s="11">
        <v>1</v>
      </c>
      <c r="E59" s="12"/>
      <c r="F59" s="12">
        <f t="shared" si="6"/>
        <v>0</v>
      </c>
      <c r="G59" s="6">
        <f t="shared" si="7"/>
        <v>0</v>
      </c>
    </row>
    <row r="60" spans="1:7" ht="30" x14ac:dyDescent="0.25">
      <c r="A60" s="9" t="s">
        <v>56</v>
      </c>
      <c r="B60" s="5" t="s">
        <v>130</v>
      </c>
      <c r="C60" s="10"/>
      <c r="D60" s="11">
        <v>1</v>
      </c>
      <c r="E60" s="12"/>
      <c r="F60" s="12">
        <f t="shared" si="6"/>
        <v>0</v>
      </c>
      <c r="G60" s="6">
        <f t="shared" si="7"/>
        <v>0</v>
      </c>
    </row>
    <row r="61" spans="1:7" x14ac:dyDescent="0.25">
      <c r="A61" s="9" t="s">
        <v>57</v>
      </c>
      <c r="B61" s="5" t="s">
        <v>131</v>
      </c>
      <c r="C61" s="10"/>
      <c r="D61" s="11">
        <v>1</v>
      </c>
      <c r="E61" s="12"/>
      <c r="F61" s="12">
        <f t="shared" si="6"/>
        <v>0</v>
      </c>
      <c r="G61" s="6">
        <f t="shared" si="7"/>
        <v>0</v>
      </c>
    </row>
    <row r="62" spans="1:7" ht="45" x14ac:dyDescent="0.25">
      <c r="A62" s="9" t="s">
        <v>58</v>
      </c>
      <c r="B62" s="5" t="s">
        <v>132</v>
      </c>
      <c r="C62" s="10"/>
      <c r="D62" s="11">
        <v>1</v>
      </c>
      <c r="E62" s="12"/>
      <c r="F62" s="12">
        <f t="shared" si="6"/>
        <v>0</v>
      </c>
      <c r="G62" s="6">
        <f t="shared" si="7"/>
        <v>0</v>
      </c>
    </row>
    <row r="63" spans="1:7" ht="30" x14ac:dyDescent="0.25">
      <c r="A63" s="9" t="s">
        <v>59</v>
      </c>
      <c r="B63" s="5" t="s">
        <v>133</v>
      </c>
      <c r="C63" s="10"/>
      <c r="D63" s="11">
        <v>1</v>
      </c>
      <c r="E63" s="12"/>
      <c r="F63" s="12">
        <f t="shared" si="6"/>
        <v>0</v>
      </c>
      <c r="G63" s="6">
        <f t="shared" si="7"/>
        <v>0</v>
      </c>
    </row>
    <row r="64" spans="1:7" ht="21" customHeight="1" x14ac:dyDescent="0.25">
      <c r="A64" s="9" t="s">
        <v>60</v>
      </c>
      <c r="B64" s="5" t="s">
        <v>134</v>
      </c>
      <c r="C64" s="10"/>
      <c r="D64" s="11">
        <v>1</v>
      </c>
      <c r="E64" s="12"/>
      <c r="F64" s="12">
        <f t="shared" si="6"/>
        <v>0</v>
      </c>
      <c r="G64" s="6">
        <f t="shared" si="7"/>
        <v>0</v>
      </c>
    </row>
    <row r="65" spans="1:7" ht="18.75" customHeight="1" x14ac:dyDescent="0.25">
      <c r="A65" s="32" t="s">
        <v>61</v>
      </c>
      <c r="B65" s="33"/>
      <c r="C65" s="33"/>
      <c r="D65" s="33"/>
      <c r="E65" s="33"/>
      <c r="F65" s="33"/>
      <c r="G65" s="33"/>
    </row>
    <row r="66" spans="1:7" ht="30" x14ac:dyDescent="0.25">
      <c r="A66" s="9" t="s">
        <v>62</v>
      </c>
      <c r="B66" s="5" t="s">
        <v>90</v>
      </c>
      <c r="C66" s="10"/>
      <c r="D66" s="11">
        <v>48</v>
      </c>
      <c r="E66" s="12"/>
      <c r="F66" s="12">
        <f t="shared" ref="F66:F75" si="8">D66*E66</f>
        <v>0</v>
      </c>
      <c r="G66" s="6">
        <f t="shared" ref="G66:G76" si="9">F66*1.25</f>
        <v>0</v>
      </c>
    </row>
    <row r="67" spans="1:7" x14ac:dyDescent="0.25">
      <c r="A67" s="9" t="s">
        <v>63</v>
      </c>
      <c r="B67" s="5" t="s">
        <v>143</v>
      </c>
      <c r="C67" s="10"/>
      <c r="D67" s="11">
        <v>37</v>
      </c>
      <c r="E67" s="12"/>
      <c r="F67" s="12">
        <f t="shared" si="8"/>
        <v>0</v>
      </c>
      <c r="G67" s="6">
        <f t="shared" si="9"/>
        <v>0</v>
      </c>
    </row>
    <row r="68" spans="1:7" x14ac:dyDescent="0.25">
      <c r="A68" s="9" t="s">
        <v>64</v>
      </c>
      <c r="B68" s="5" t="s">
        <v>135</v>
      </c>
      <c r="C68" s="10"/>
      <c r="D68" s="11">
        <v>35</v>
      </c>
      <c r="E68" s="12"/>
      <c r="F68" s="12">
        <f t="shared" si="8"/>
        <v>0</v>
      </c>
      <c r="G68" s="6">
        <f t="shared" si="9"/>
        <v>0</v>
      </c>
    </row>
    <row r="69" spans="1:7" x14ac:dyDescent="0.25">
      <c r="A69" s="9" t="s">
        <v>65</v>
      </c>
      <c r="B69" s="5" t="s">
        <v>144</v>
      </c>
      <c r="C69" s="10"/>
      <c r="D69" s="11">
        <v>12</v>
      </c>
      <c r="E69" s="12"/>
      <c r="F69" s="12">
        <f t="shared" si="8"/>
        <v>0</v>
      </c>
      <c r="G69" s="6">
        <f t="shared" si="9"/>
        <v>0</v>
      </c>
    </row>
    <row r="70" spans="1:7" ht="30.75" customHeight="1" x14ac:dyDescent="0.25">
      <c r="A70" s="9" t="s">
        <v>66</v>
      </c>
      <c r="B70" s="22" t="s">
        <v>140</v>
      </c>
      <c r="C70" s="10"/>
      <c r="D70" s="11">
        <v>18</v>
      </c>
      <c r="E70" s="12"/>
      <c r="F70" s="12">
        <f t="shared" si="8"/>
        <v>0</v>
      </c>
      <c r="G70" s="6">
        <f t="shared" si="9"/>
        <v>0</v>
      </c>
    </row>
    <row r="71" spans="1:7" ht="22.5" customHeight="1" x14ac:dyDescent="0.25">
      <c r="A71" s="9" t="s">
        <v>67</v>
      </c>
      <c r="B71" s="31" t="s">
        <v>134</v>
      </c>
      <c r="C71" s="10"/>
      <c r="D71" s="11">
        <v>1</v>
      </c>
      <c r="E71" s="12"/>
      <c r="F71" s="12">
        <f t="shared" si="8"/>
        <v>0</v>
      </c>
      <c r="G71" s="6">
        <f t="shared" si="9"/>
        <v>0</v>
      </c>
    </row>
    <row r="72" spans="1:7" ht="21" customHeight="1" x14ac:dyDescent="0.25">
      <c r="A72" s="9" t="s">
        <v>68</v>
      </c>
      <c r="B72" s="5" t="s">
        <v>136</v>
      </c>
      <c r="C72" s="10"/>
      <c r="D72" s="11">
        <v>1</v>
      </c>
      <c r="E72" s="12"/>
      <c r="F72" s="12">
        <f t="shared" si="8"/>
        <v>0</v>
      </c>
      <c r="G72" s="6">
        <f t="shared" si="9"/>
        <v>0</v>
      </c>
    </row>
    <row r="73" spans="1:7" ht="30" x14ac:dyDescent="0.25">
      <c r="A73" s="9" t="s">
        <v>69</v>
      </c>
      <c r="B73" s="5" t="s">
        <v>139</v>
      </c>
      <c r="C73" s="10"/>
      <c r="D73" s="11">
        <v>1</v>
      </c>
      <c r="E73" s="12"/>
      <c r="F73" s="12">
        <f t="shared" si="8"/>
        <v>0</v>
      </c>
      <c r="G73" s="6">
        <f t="shared" si="9"/>
        <v>0</v>
      </c>
    </row>
    <row r="74" spans="1:7" ht="18.75" customHeight="1" x14ac:dyDescent="0.25">
      <c r="A74" s="9" t="s">
        <v>70</v>
      </c>
      <c r="B74" s="5" t="s">
        <v>145</v>
      </c>
      <c r="C74" s="10"/>
      <c r="D74" s="11">
        <v>1</v>
      </c>
      <c r="E74" s="12"/>
      <c r="F74" s="12">
        <f t="shared" si="8"/>
        <v>0</v>
      </c>
      <c r="G74" s="6">
        <f t="shared" si="9"/>
        <v>0</v>
      </c>
    </row>
    <row r="75" spans="1:7" ht="18" customHeight="1" x14ac:dyDescent="0.25">
      <c r="A75" s="9" t="s">
        <v>71</v>
      </c>
      <c r="B75" s="5" t="s">
        <v>137</v>
      </c>
      <c r="C75" s="10"/>
      <c r="D75" s="11">
        <v>1</v>
      </c>
      <c r="E75" s="12"/>
      <c r="F75" s="12">
        <f t="shared" si="8"/>
        <v>0</v>
      </c>
      <c r="G75" s="6">
        <f t="shared" si="9"/>
        <v>0</v>
      </c>
    </row>
    <row r="76" spans="1:7" ht="30" x14ac:dyDescent="0.25">
      <c r="A76" s="9" t="s">
        <v>72</v>
      </c>
      <c r="B76" s="5" t="s">
        <v>138</v>
      </c>
      <c r="C76" s="13"/>
      <c r="D76" s="11">
        <v>1</v>
      </c>
      <c r="E76" s="12"/>
      <c r="F76" s="12">
        <f>D76*E76</f>
        <v>0</v>
      </c>
      <c r="G76" s="6">
        <f t="shared" si="9"/>
        <v>0</v>
      </c>
    </row>
    <row r="77" spans="1:7" x14ac:dyDescent="0.25">
      <c r="A77" s="26" t="s">
        <v>74</v>
      </c>
      <c r="B77" s="27"/>
      <c r="C77" s="27"/>
      <c r="D77" s="27"/>
      <c r="E77" s="27"/>
      <c r="F77" s="27"/>
      <c r="G77" s="27"/>
    </row>
    <row r="78" spans="1:7" ht="90" x14ac:dyDescent="0.25">
      <c r="A78" s="9" t="s">
        <v>73</v>
      </c>
      <c r="B78" s="5" t="s">
        <v>75</v>
      </c>
      <c r="C78" s="10"/>
      <c r="D78" s="11" t="s">
        <v>87</v>
      </c>
      <c r="E78" s="12"/>
      <c r="F78" s="12">
        <f>E78</f>
        <v>0</v>
      </c>
      <c r="G78" s="6">
        <f>F78*1.25</f>
        <v>0</v>
      </c>
    </row>
    <row r="79" spans="1:7" x14ac:dyDescent="0.25">
      <c r="A79" s="14"/>
      <c r="B79" s="14"/>
      <c r="C79" s="14"/>
      <c r="D79" s="15"/>
      <c r="E79" s="14"/>
      <c r="F79" s="14"/>
      <c r="G79" s="7"/>
    </row>
    <row r="80" spans="1:7" x14ac:dyDescent="0.25">
      <c r="A80" s="14"/>
      <c r="B80" s="14"/>
      <c r="C80" s="14"/>
      <c r="D80" s="15"/>
      <c r="E80" s="16" t="s">
        <v>76</v>
      </c>
      <c r="F80" s="17">
        <f>SUM(F9:F78)</f>
        <v>0</v>
      </c>
      <c r="G80" s="7"/>
    </row>
    <row r="81" spans="1:7" x14ac:dyDescent="0.25">
      <c r="A81" s="14"/>
      <c r="B81" s="14"/>
      <c r="C81" s="14"/>
      <c r="D81" s="15"/>
      <c r="E81" s="16" t="s">
        <v>77</v>
      </c>
      <c r="F81" s="18">
        <f>F80*0.25</f>
        <v>0</v>
      </c>
      <c r="G81" s="7"/>
    </row>
    <row r="82" spans="1:7" ht="15.75" thickBot="1" x14ac:dyDescent="0.3">
      <c r="A82" s="14"/>
      <c r="B82" s="14"/>
      <c r="C82" s="14"/>
      <c r="D82" s="15"/>
      <c r="E82" s="16" t="s">
        <v>78</v>
      </c>
      <c r="F82" s="19">
        <f>F80+F81</f>
        <v>0</v>
      </c>
      <c r="G82" s="7"/>
    </row>
    <row r="83" spans="1:7" ht="15.75" thickTop="1" x14ac:dyDescent="0.25">
      <c r="A83" s="14"/>
      <c r="B83" s="14"/>
      <c r="C83" s="14"/>
      <c r="D83" s="15"/>
      <c r="E83" s="16"/>
      <c r="F83" s="18"/>
      <c r="G83" s="7"/>
    </row>
    <row r="84" spans="1:7" x14ac:dyDescent="0.25">
      <c r="A84" s="14"/>
      <c r="B84" s="14"/>
      <c r="C84" s="14"/>
      <c r="D84" s="15"/>
      <c r="E84" s="14"/>
      <c r="F84" s="14"/>
      <c r="G84" s="7"/>
    </row>
    <row r="85" spans="1:7" ht="41.25" customHeight="1" x14ac:dyDescent="0.25">
      <c r="A85" s="29" t="s">
        <v>79</v>
      </c>
      <c r="B85" s="30"/>
      <c r="C85" s="30"/>
      <c r="D85" s="30"/>
      <c r="E85" s="30"/>
      <c r="F85" s="30"/>
      <c r="G85" s="30"/>
    </row>
    <row r="86" spans="1:7" ht="25.5" customHeight="1" x14ac:dyDescent="0.25">
      <c r="A86" s="29" t="s">
        <v>80</v>
      </c>
      <c r="B86" s="30"/>
      <c r="C86" s="30"/>
      <c r="D86" s="30"/>
      <c r="E86" s="30"/>
      <c r="F86" s="30"/>
      <c r="G86" s="30"/>
    </row>
    <row r="87" spans="1:7" x14ac:dyDescent="0.25">
      <c r="A87" s="29" t="s">
        <v>81</v>
      </c>
      <c r="B87" s="30"/>
      <c r="C87" s="30"/>
      <c r="D87" s="30"/>
      <c r="E87" s="30"/>
      <c r="F87" s="30"/>
      <c r="G87" s="30"/>
    </row>
    <row r="88" spans="1:7" x14ac:dyDescent="0.25">
      <c r="A88" s="30"/>
      <c r="B88" s="30"/>
      <c r="C88" s="30"/>
      <c r="D88" s="30"/>
      <c r="E88" s="30"/>
      <c r="F88" s="30"/>
      <c r="G88" s="30"/>
    </row>
  </sheetData>
  <mergeCells count="15">
    <mergeCell ref="A86:G86"/>
    <mergeCell ref="A35:G35"/>
    <mergeCell ref="A12:G12"/>
    <mergeCell ref="A87:G88"/>
    <mergeCell ref="A65:G65"/>
    <mergeCell ref="A77:G77"/>
    <mergeCell ref="A51:G51"/>
    <mergeCell ref="A85:G85"/>
    <mergeCell ref="A1:N1"/>
    <mergeCell ref="A5:G5"/>
    <mergeCell ref="A4:G4"/>
    <mergeCell ref="A2:G2"/>
    <mergeCell ref="A36:G36"/>
    <mergeCell ref="A26:G26"/>
    <mergeCell ref="A9:G9"/>
  </mergeCells>
  <pageMargins left="0.75" right="0.75" top="1" bottom="1" header="0.5" footer="0.5"/>
  <pageSetup paperSize="9" scale="55" orientation="landscape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7930293-ec16-414a-b02b-3b0f9975b2f0">
      <Terms xmlns="http://schemas.microsoft.com/office/infopath/2007/PartnerControls"/>
    </lcf76f155ced4ddcb4097134ff3c332f>
    <TaxCatchAll xmlns="8bce39bc-f1db-47a8-afbe-505a784f0935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D8A05F945AC804EA38D2E0ED65F309D" ma:contentTypeVersion="13" ma:contentTypeDescription="Stvaranje novog dokumenta." ma:contentTypeScope="" ma:versionID="0dee126d04297e6d647f69481ac9e36b">
  <xsd:schema xmlns:xsd="http://www.w3.org/2001/XMLSchema" xmlns:xs="http://www.w3.org/2001/XMLSchema" xmlns:p="http://schemas.microsoft.com/office/2006/metadata/properties" xmlns:ns2="27930293-ec16-414a-b02b-3b0f9975b2f0" xmlns:ns3="8bce39bc-f1db-47a8-afbe-505a784f0935" targetNamespace="http://schemas.microsoft.com/office/2006/metadata/properties" ma:root="true" ma:fieldsID="3352eeb4d95488dc73bb685fde809bd4" ns2:_="" ns3:_="">
    <xsd:import namespace="27930293-ec16-414a-b02b-3b0f9975b2f0"/>
    <xsd:import namespace="8bce39bc-f1db-47a8-afbe-505a784f093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930293-ec16-414a-b02b-3b0f9975b2f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Oznake slika" ma:readOnly="false" ma:fieldId="{5cf76f15-5ced-4ddc-b409-7134ff3c332f}" ma:taxonomyMulti="true" ma:sspId="14e0f7bb-ef61-46c6-9645-86f47405abd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ce39bc-f1db-47a8-afbe-505a784f0935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a2578b19-1243-4f08-b4b8-827817e6d76a}" ma:internalName="TaxCatchAll" ma:showField="CatchAllData" ma:web="8bce39bc-f1db-47a8-afbe-505a784f093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Vrsta sadržaja"/>
        <xsd:element ref="dc:title" minOccurs="0" maxOccurs="1" ma:index="4" ma:displayName="Naslov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A839A1D-DDBA-4F78-901D-6B3191AE030D}">
  <ds:schemaRefs>
    <ds:schemaRef ds:uri="http://schemas.microsoft.com/office/2006/metadata/properties"/>
    <ds:schemaRef ds:uri="http://schemas.microsoft.com/office/infopath/2007/PartnerControls"/>
    <ds:schemaRef ds:uri="27930293-ec16-414a-b02b-3b0f9975b2f0"/>
    <ds:schemaRef ds:uri="8bce39bc-f1db-47a8-afbe-505a784f0935"/>
  </ds:schemaRefs>
</ds:datastoreItem>
</file>

<file path=customXml/itemProps2.xml><?xml version="1.0" encoding="utf-8"?>
<ds:datastoreItem xmlns:ds="http://schemas.openxmlformats.org/officeDocument/2006/customXml" ds:itemID="{580ACD6F-F822-489F-B3A7-277809ADE383}"/>
</file>

<file path=customXml/itemProps3.xml><?xml version="1.0" encoding="utf-8"?>
<ds:datastoreItem xmlns:ds="http://schemas.openxmlformats.org/officeDocument/2006/customXml" ds:itemID="{354BAF50-D038-44DB-968F-6FF93450F09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Troškovnik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Andrea Vuković</cp:lastModifiedBy>
  <cp:lastPrinted>2026-10-14T11:06:36Z</cp:lastPrinted>
  <dcterms:created xsi:type="dcterms:W3CDTF">2026-10-14T09:38:52Z</dcterms:created>
  <dcterms:modified xsi:type="dcterms:W3CDTF">2026-10-14T15:35:01Z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0x0101005D8A05F945AC804EA38D2E0ED65F309D</vt:lpwstr>
  </property>
  <property fmtid="{D5CDD505-2E9C-101B-9397-08002B2CF9AE}" pid="3" name="MediaServiceImageTags">
    <vt:lpwstr/>
  </property>
</Properties>
</file>