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2260" windowHeight="12648"/>
  </bookViews>
  <sheets>
    <sheet name="PROCJENA POTREBNOG NAMJEŠTAJA" sheetId="1" r:id="rId1"/>
  </sheets>
  <definedNames>
    <definedName name="_xlnm.Print_Area" localSheetId="0">'PROCJENA POTREBNOG NAMJEŠTAJA'!$A$1:$AE$33</definedName>
    <definedName name="_xlnm.Print_Titles" localSheetId="0">'PROCJENA POTREBNOG NAMJEŠTAJA'!$A:$C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" i="1" l="1"/>
  <c r="X23" i="1"/>
  <c r="X20" i="1"/>
  <c r="W3" i="1"/>
  <c r="V4" i="1"/>
  <c r="U3" i="1"/>
  <c r="AC3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M20" i="1"/>
  <c r="M23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W25" i="1" l="1"/>
  <c r="AA25" i="1"/>
  <c r="AB25" i="1"/>
  <c r="AD25" i="1"/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3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T3" i="1"/>
  <c r="Q3" i="1"/>
  <c r="AE25" i="1" l="1"/>
  <c r="Y25" i="1"/>
  <c r="V25" i="1"/>
  <c r="U25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3" i="1"/>
  <c r="J4" i="1"/>
  <c r="AC4" i="1" s="1"/>
  <c r="J5" i="1"/>
  <c r="AC5" i="1" s="1"/>
  <c r="J6" i="1"/>
  <c r="AC6" i="1" s="1"/>
  <c r="J7" i="1"/>
  <c r="AC7" i="1" s="1"/>
  <c r="J8" i="1"/>
  <c r="AC8" i="1" s="1"/>
  <c r="J9" i="1"/>
  <c r="AC9" i="1" s="1"/>
  <c r="J10" i="1"/>
  <c r="AC10" i="1" s="1"/>
  <c r="J11" i="1"/>
  <c r="AC11" i="1" s="1"/>
  <c r="J12" i="1"/>
  <c r="AC12" i="1" s="1"/>
  <c r="J13" i="1"/>
  <c r="AC13" i="1" s="1"/>
  <c r="J14" i="1"/>
  <c r="AC14" i="1" s="1"/>
  <c r="J15" i="1"/>
  <c r="AC15" i="1" s="1"/>
  <c r="J16" i="1"/>
  <c r="AC16" i="1" s="1"/>
  <c r="J17" i="1"/>
  <c r="AC17" i="1" s="1"/>
  <c r="J18" i="1"/>
  <c r="AC18" i="1" s="1"/>
  <c r="J19" i="1"/>
  <c r="AC19" i="1" s="1"/>
  <c r="J20" i="1"/>
  <c r="AC20" i="1" s="1"/>
  <c r="J21" i="1"/>
  <c r="AC21" i="1" s="1"/>
  <c r="J22" i="1"/>
  <c r="AC22" i="1" s="1"/>
  <c r="J23" i="1"/>
  <c r="AC23" i="1" s="1"/>
  <c r="J24" i="1"/>
  <c r="AC24" i="1" s="1"/>
  <c r="J3" i="1"/>
  <c r="AC25" i="1" l="1"/>
  <c r="Z25" i="1"/>
  <c r="AA3" i="1"/>
  <c r="AB3" i="1"/>
</calcChain>
</file>

<file path=xl/sharedStrings.xml><?xml version="1.0" encoding="utf-8"?>
<sst xmlns="http://schemas.openxmlformats.org/spreadsheetml/2006/main" count="111" uniqueCount="97">
  <si>
    <t>RB</t>
  </si>
  <si>
    <t xml:space="preserve"> GRAD </t>
  </si>
  <si>
    <t xml:space="preserve">SAJAM </t>
  </si>
  <si>
    <t>Beč</t>
  </si>
  <si>
    <t>Tulln</t>
  </si>
  <si>
    <t>BOOT</t>
  </si>
  <si>
    <t xml:space="preserve">Prag </t>
  </si>
  <si>
    <t>Pariz</t>
  </si>
  <si>
    <t>Rimini</t>
  </si>
  <si>
    <t>TTG</t>
  </si>
  <si>
    <t>Utrecht</t>
  </si>
  <si>
    <t>Stuttgart</t>
  </si>
  <si>
    <t>CMT</t>
  </si>
  <si>
    <t>Düsseldorf</t>
  </si>
  <si>
    <t>München</t>
  </si>
  <si>
    <t>Essen</t>
  </si>
  <si>
    <t>Berlin</t>
  </si>
  <si>
    <t>ITB</t>
  </si>
  <si>
    <t>IMEX</t>
  </si>
  <si>
    <t>Bratislava</t>
  </si>
  <si>
    <t>Ljubljana</t>
  </si>
  <si>
    <t>Madrid</t>
  </si>
  <si>
    <t>FITUR</t>
  </si>
  <si>
    <t>Barcelona</t>
  </si>
  <si>
    <t>IBTM</t>
  </si>
  <si>
    <t>Zürich</t>
  </si>
  <si>
    <t>FESPO</t>
  </si>
  <si>
    <t>London</t>
  </si>
  <si>
    <t>WTM</t>
  </si>
  <si>
    <t xml:space="preserve">HTZ </t>
  </si>
  <si>
    <t>BARSKI STOLAC</t>
  </si>
  <si>
    <t>VEĆI STOL</t>
  </si>
  <si>
    <t>MANJI STOL</t>
  </si>
  <si>
    <t xml:space="preserve"> PROCJENA - VEĆE SUIZLAGAČKO MJESTO</t>
  </si>
  <si>
    <t xml:space="preserve"> PROCJENA - MANJE SUIZLAGAČKO MJESTO</t>
  </si>
  <si>
    <t xml:space="preserve"> PROCJENA - UKUPNO PO SAJMU</t>
  </si>
  <si>
    <t>PROCJENA - UKUPNO NA GODIŠNJOJ BAZI</t>
  </si>
  <si>
    <t>ŠANK</t>
  </si>
  <si>
    <t>VAKANTIEBEURST</t>
  </si>
  <si>
    <t>9.-14.1.2018.</t>
  </si>
  <si>
    <t>FERIENMESSE</t>
  </si>
  <si>
    <t>11.-14.1.2018.</t>
  </si>
  <si>
    <t>13.-21.1.2018.</t>
  </si>
  <si>
    <t>17.-21.1.2018.</t>
  </si>
  <si>
    <t>Helsinki</t>
  </si>
  <si>
    <t>MATKA</t>
  </si>
  <si>
    <t>18.-21.01.2018.</t>
  </si>
  <si>
    <t>Leeuwarden</t>
  </si>
  <si>
    <t>CARAVANA</t>
  </si>
  <si>
    <t>18.-23.1.2018.</t>
  </si>
  <si>
    <t>20.-28.1.2018.</t>
  </si>
  <si>
    <t>REISE &amp; CAMPING</t>
  </si>
  <si>
    <t>21.-25.2.2018.</t>
  </si>
  <si>
    <t>SLOVAKIATOUR</t>
  </si>
  <si>
    <t>25.-28.1.2018.</t>
  </si>
  <si>
    <t>25. - 28.1.2018.</t>
  </si>
  <si>
    <t xml:space="preserve">NATOUR ALPE ADRIA </t>
  </si>
  <si>
    <t>31.1.-3.2.2018.</t>
  </si>
  <si>
    <t>HOLIDAY WORLD</t>
  </si>
  <si>
    <t>15.-18.2.2018.</t>
  </si>
  <si>
    <t>F.RE.E.</t>
  </si>
  <si>
    <t>21. - 25.2.2018.</t>
  </si>
  <si>
    <t xml:space="preserve">Herning </t>
  </si>
  <si>
    <t>FERIE FOR ALLE</t>
  </si>
  <si>
    <t>23.-25.2.2018.</t>
  </si>
  <si>
    <t>1.-4.3.2018.</t>
  </si>
  <si>
    <t>7.- 11.3.2018.</t>
  </si>
  <si>
    <t xml:space="preserve">Pariz </t>
  </si>
  <si>
    <t xml:space="preserve">MAP </t>
  </si>
  <si>
    <t>15.-18.3.2018.</t>
  </si>
  <si>
    <t>Frankfurt</t>
  </si>
  <si>
    <t>15.-17.5.2018.</t>
  </si>
  <si>
    <t>12.-14.10.2017.</t>
  </si>
  <si>
    <t>6. - 8.11.2017.</t>
  </si>
  <si>
    <t>28.-30.11.2017.</t>
  </si>
  <si>
    <t>Salon Nautique</t>
  </si>
  <si>
    <t>2.-10.12.2017.</t>
  </si>
  <si>
    <t>TURISTIČKI SAJMOVI</t>
  </si>
  <si>
    <t xml:space="preserve">SPECIJALIZIRANI SAJMOVI </t>
  </si>
  <si>
    <t>PRILOG 7 - POTREBAN NAMJEŠTAJ</t>
  </si>
  <si>
    <t>KONGRESNI ŠTAND</t>
  </si>
  <si>
    <t>HTZ PULT</t>
  </si>
  <si>
    <t>DODATAK ZA HTZ PULT</t>
  </si>
  <si>
    <t>SUIZLAGAČKI PULTEVI</t>
  </si>
  <si>
    <t>PROSTOR ZA PREZENTACIJU - KLUPE</t>
  </si>
  <si>
    <t xml:space="preserve">STOLCI </t>
  </si>
  <si>
    <t>STOLCI</t>
  </si>
  <si>
    <t>DATUM 2018</t>
  </si>
  <si>
    <t>VIP PROSTOR</t>
  </si>
  <si>
    <t>Točan broj većih i manjih suizlagačkih mjesta izvođač će dobiti neposredno prije održavanja sajma, sukladno rokovima navedenim u dokumentaciji za nadmetanje.</t>
  </si>
  <si>
    <t>NAPOMENE:</t>
  </si>
  <si>
    <t>Izvođač treba samostalno procijeniti količinu led ekrana/plazmi za sve sajmove.</t>
  </si>
  <si>
    <t>Količina led ekrana koji se uvijek koriste na štandovima većim od 100m2 ovisi o veličini skladišta.</t>
  </si>
  <si>
    <t>Na štandovima manjim od 60m2 postoji opcija korištenja plazme, prema odabiru Izvođača, a na štandovima od 60 - 90m2 prema konzultacijama s Naručiteljem.</t>
  </si>
  <si>
    <t>SUIZL. PULT</t>
  </si>
  <si>
    <t>STOLCI ZA STOLOVE</t>
  </si>
  <si>
    <t>KONGRES. 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</si>
</sst>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0" applyFont="1"/>
    <xf numFmtId="3" fontId="7" fillId="0" borderId="4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Fill="1"/>
    <xf numFmtId="0" fontId="9" fillId="0" borderId="0" xfId="0" applyFont="1" applyFill="1"/>
    <xf numFmtId="3" fontId="7" fillId="7" borderId="1" xfId="0" applyNumberFormat="1" applyFont="1" applyFill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9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3"/>
  <sheetViews>
    <sheetView tabSelected="1" view="pageBreakPreview" zoomScale="70" zoomScaleNormal="80" zoomScaleSheetLayoutView="70" workbookViewId="0">
      <selection sqref="A1:AE1"/>
    </sheetView>
  </sheetViews>
  <sheetFormatPr defaultRowHeight="14.4" x14ac:dyDescent="0.3"/>
  <cols>
    <col min="1" max="1" width="4.33203125" style="1" customWidth="1"/>
    <col min="2" max="2" width="14" style="1" bestFit="1" customWidth="1"/>
    <col min="3" max="3" width="28.5546875" style="1" bestFit="1" customWidth="1"/>
    <col min="4" max="4" width="14.88671875" style="1" bestFit="1" customWidth="1"/>
    <col min="5" max="5" width="8.88671875" style="1"/>
    <col min="6" max="6" width="9.88671875" style="1" bestFit="1" customWidth="1"/>
    <col min="7" max="7" width="7.77734375" style="1" bestFit="1" customWidth="1"/>
    <col min="8" max="10" width="8.88671875" style="1"/>
    <col min="11" max="11" width="10.21875" style="1" bestFit="1" customWidth="1"/>
    <col min="12" max="12" width="12.109375" style="26" customWidth="1"/>
    <col min="13" max="13" width="9.44140625" style="26" customWidth="1"/>
    <col min="14" max="14" width="9.6640625" style="1" customWidth="1"/>
    <col min="15" max="15" width="9.109375" style="1" bestFit="1" customWidth="1"/>
    <col min="16" max="16" width="9.109375" style="1" customWidth="1"/>
    <col min="17" max="17" width="9.21875" style="1" customWidth="1"/>
    <col min="18" max="19" width="8.5546875" style="1" customWidth="1"/>
    <col min="20" max="20" width="8.77734375" style="1" customWidth="1"/>
    <col min="21" max="21" width="9" style="1" bestFit="1" customWidth="1"/>
    <col min="22" max="22" width="12.88671875" style="1" customWidth="1"/>
    <col min="23" max="23" width="12.6640625" style="1" customWidth="1"/>
    <col min="24" max="24" width="9.77734375" style="1" customWidth="1"/>
    <col min="25" max="25" width="10.21875" style="1" customWidth="1"/>
    <col min="26" max="27" width="8.88671875" style="1"/>
    <col min="28" max="28" width="8.6640625" style="1" customWidth="1"/>
    <col min="29" max="29" width="14" style="1" customWidth="1"/>
    <col min="30" max="30" width="9" style="1" customWidth="1"/>
    <col min="31" max="31" width="14.5546875" style="1" customWidth="1"/>
    <col min="32" max="16384" width="8.88671875" style="1"/>
  </cols>
  <sheetData>
    <row r="1" spans="1:31" ht="31.2" customHeight="1" x14ac:dyDescent="0.3">
      <c r="A1" s="46" t="s">
        <v>79</v>
      </c>
      <c r="B1" s="46"/>
      <c r="C1" s="46"/>
      <c r="D1" s="46"/>
      <c r="E1" s="47" t="s">
        <v>29</v>
      </c>
      <c r="F1" s="47"/>
      <c r="G1" s="47"/>
      <c r="H1" s="47"/>
      <c r="I1" s="47"/>
      <c r="J1" s="47"/>
      <c r="K1" s="47"/>
      <c r="L1" s="48" t="s">
        <v>80</v>
      </c>
      <c r="M1" s="48"/>
      <c r="N1" s="48"/>
      <c r="O1" s="49" t="s">
        <v>33</v>
      </c>
      <c r="P1" s="49"/>
      <c r="Q1" s="49"/>
      <c r="R1" s="50" t="s">
        <v>34</v>
      </c>
      <c r="S1" s="50"/>
      <c r="T1" s="50"/>
      <c r="U1" s="51" t="s">
        <v>35</v>
      </c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ht="43.8" thickBot="1" x14ac:dyDescent="0.35">
      <c r="A2" s="37" t="s">
        <v>0</v>
      </c>
      <c r="B2" s="38" t="s">
        <v>1</v>
      </c>
      <c r="C2" s="38" t="s">
        <v>2</v>
      </c>
      <c r="D2" s="38" t="s">
        <v>87</v>
      </c>
      <c r="E2" s="39" t="s">
        <v>81</v>
      </c>
      <c r="F2" s="39" t="s">
        <v>82</v>
      </c>
      <c r="G2" s="39" t="s">
        <v>30</v>
      </c>
      <c r="H2" s="39" t="s">
        <v>37</v>
      </c>
      <c r="I2" s="39" t="s">
        <v>31</v>
      </c>
      <c r="J2" s="39" t="s">
        <v>86</v>
      </c>
      <c r="K2" s="39" t="s">
        <v>88</v>
      </c>
      <c r="L2" s="40" t="s">
        <v>84</v>
      </c>
      <c r="M2" s="40" t="s">
        <v>30</v>
      </c>
      <c r="N2" s="40" t="s">
        <v>96</v>
      </c>
      <c r="O2" s="41" t="s">
        <v>31</v>
      </c>
      <c r="P2" s="41" t="s">
        <v>94</v>
      </c>
      <c r="Q2" s="41" t="s">
        <v>86</v>
      </c>
      <c r="R2" s="42" t="s">
        <v>32</v>
      </c>
      <c r="S2" s="42" t="s">
        <v>94</v>
      </c>
      <c r="T2" s="42" t="s">
        <v>85</v>
      </c>
      <c r="U2" s="43" t="s">
        <v>81</v>
      </c>
      <c r="V2" s="43" t="s">
        <v>82</v>
      </c>
      <c r="W2" s="38" t="s">
        <v>83</v>
      </c>
      <c r="X2" s="38" t="s">
        <v>96</v>
      </c>
      <c r="Y2" s="38" t="s">
        <v>30</v>
      </c>
      <c r="Z2" s="38" t="s">
        <v>37</v>
      </c>
      <c r="AA2" s="38" t="s">
        <v>31</v>
      </c>
      <c r="AB2" s="38" t="s">
        <v>32</v>
      </c>
      <c r="AC2" s="44" t="s">
        <v>95</v>
      </c>
      <c r="AD2" s="45" t="s">
        <v>88</v>
      </c>
      <c r="AE2" s="45" t="s">
        <v>84</v>
      </c>
    </row>
    <row r="3" spans="1:31" x14ac:dyDescent="0.3">
      <c r="A3" s="4">
        <v>1</v>
      </c>
      <c r="B3" s="5" t="s">
        <v>10</v>
      </c>
      <c r="C3" s="5" t="s">
        <v>38</v>
      </c>
      <c r="D3" s="11" t="s">
        <v>39</v>
      </c>
      <c r="E3" s="7">
        <v>1</v>
      </c>
      <c r="F3" s="7">
        <v>2</v>
      </c>
      <c r="G3" s="7">
        <v>4</v>
      </c>
      <c r="H3" s="7">
        <v>0</v>
      </c>
      <c r="I3" s="7">
        <v>1</v>
      </c>
      <c r="J3" s="7">
        <f>I3*4</f>
        <v>4</v>
      </c>
      <c r="K3" s="7">
        <v>0</v>
      </c>
      <c r="L3" s="28"/>
      <c r="M3" s="28"/>
      <c r="N3" s="28"/>
      <c r="O3" s="9">
        <v>5</v>
      </c>
      <c r="P3" s="9">
        <f>O3</f>
        <v>5</v>
      </c>
      <c r="Q3" s="9">
        <f>O3*4</f>
        <v>20</v>
      </c>
      <c r="R3" s="10">
        <v>7</v>
      </c>
      <c r="S3" s="10">
        <f>R3</f>
        <v>7</v>
      </c>
      <c r="T3" s="10">
        <f>R3*2</f>
        <v>14</v>
      </c>
      <c r="U3" s="8">
        <f>E3</f>
        <v>1</v>
      </c>
      <c r="V3" s="8">
        <f t="shared" ref="V3:V24" si="0">F3</f>
        <v>2</v>
      </c>
      <c r="W3" s="3">
        <f>P3+S3</f>
        <v>12</v>
      </c>
      <c r="X3" s="3"/>
      <c r="Y3" s="3">
        <f>W3+G3+M3</f>
        <v>16</v>
      </c>
      <c r="Z3" s="3">
        <f t="shared" ref="Z3:Z24" si="1">H3</f>
        <v>0</v>
      </c>
      <c r="AA3" s="3">
        <f t="shared" ref="AA3:AA24" si="2">I3+O3</f>
        <v>6</v>
      </c>
      <c r="AB3" s="3">
        <f>R3</f>
        <v>7</v>
      </c>
      <c r="AC3" s="29">
        <f>J3+Q3+T3</f>
        <v>38</v>
      </c>
      <c r="AD3" s="2">
        <f>K3</f>
        <v>0</v>
      </c>
      <c r="AE3" s="2">
        <f>L3</f>
        <v>0</v>
      </c>
    </row>
    <row r="4" spans="1:31" x14ac:dyDescent="0.3">
      <c r="A4" s="4">
        <v>2</v>
      </c>
      <c r="B4" s="5" t="s">
        <v>3</v>
      </c>
      <c r="C4" s="5" t="s">
        <v>40</v>
      </c>
      <c r="D4" s="6" t="s">
        <v>41</v>
      </c>
      <c r="E4" s="7">
        <v>1</v>
      </c>
      <c r="F4" s="7">
        <v>2</v>
      </c>
      <c r="G4" s="7">
        <v>4</v>
      </c>
      <c r="H4" s="7">
        <v>1</v>
      </c>
      <c r="I4" s="7">
        <v>1</v>
      </c>
      <c r="J4" s="7">
        <f t="shared" ref="J4:J24" si="3">I4*4</f>
        <v>4</v>
      </c>
      <c r="K4" s="7">
        <v>0</v>
      </c>
      <c r="L4" s="28"/>
      <c r="M4" s="28"/>
      <c r="N4" s="28"/>
      <c r="O4" s="9">
        <v>4</v>
      </c>
      <c r="P4" s="9">
        <f t="shared" ref="P4:P24" si="4">O4</f>
        <v>4</v>
      </c>
      <c r="Q4" s="9">
        <f t="shared" ref="Q4:Q24" si="5">O4*4</f>
        <v>16</v>
      </c>
      <c r="R4" s="10">
        <v>8</v>
      </c>
      <c r="S4" s="10">
        <f t="shared" ref="S4:S24" si="6">R4</f>
        <v>8</v>
      </c>
      <c r="T4" s="10">
        <f t="shared" ref="T4:T24" si="7">R4*2</f>
        <v>16</v>
      </c>
      <c r="U4" s="8">
        <f t="shared" ref="U4:U24" si="8">E4</f>
        <v>1</v>
      </c>
      <c r="V4" s="8">
        <f>F4</f>
        <v>2</v>
      </c>
      <c r="W4" s="3">
        <f t="shared" ref="W4:W24" si="9">P4+S4</f>
        <v>12</v>
      </c>
      <c r="X4" s="3"/>
      <c r="Y4" s="3">
        <f t="shared" ref="Y4:Y24" si="10">W4+G4+M4</f>
        <v>16</v>
      </c>
      <c r="Z4" s="3">
        <f t="shared" si="1"/>
        <v>1</v>
      </c>
      <c r="AA4" s="3">
        <f t="shared" si="2"/>
        <v>5</v>
      </c>
      <c r="AB4" s="3">
        <f t="shared" ref="AB4:AB24" si="11">R4</f>
        <v>8</v>
      </c>
      <c r="AC4" s="29">
        <f>J4+Q4+T4</f>
        <v>36</v>
      </c>
      <c r="AD4" s="2">
        <f t="shared" ref="AD4:AD24" si="12">K4</f>
        <v>0</v>
      </c>
      <c r="AE4" s="2">
        <f t="shared" ref="AE4:AE24" si="13">L4</f>
        <v>0</v>
      </c>
    </row>
    <row r="5" spans="1:31" x14ac:dyDescent="0.3">
      <c r="A5" s="4">
        <v>3</v>
      </c>
      <c r="B5" s="5" t="s">
        <v>11</v>
      </c>
      <c r="C5" s="5" t="s">
        <v>12</v>
      </c>
      <c r="D5" s="6" t="s">
        <v>42</v>
      </c>
      <c r="E5" s="7">
        <v>1</v>
      </c>
      <c r="F5" s="7">
        <v>2</v>
      </c>
      <c r="G5" s="7">
        <v>4</v>
      </c>
      <c r="H5" s="7">
        <v>0</v>
      </c>
      <c r="I5" s="7">
        <v>1</v>
      </c>
      <c r="J5" s="7">
        <f t="shared" si="3"/>
        <v>4</v>
      </c>
      <c r="K5" s="7">
        <v>0</v>
      </c>
      <c r="L5" s="28"/>
      <c r="M5" s="28"/>
      <c r="N5" s="28"/>
      <c r="O5" s="9">
        <v>6</v>
      </c>
      <c r="P5" s="9">
        <f t="shared" si="4"/>
        <v>6</v>
      </c>
      <c r="Q5" s="9">
        <f t="shared" si="5"/>
        <v>24</v>
      </c>
      <c r="R5" s="10">
        <v>12</v>
      </c>
      <c r="S5" s="10">
        <f t="shared" si="6"/>
        <v>12</v>
      </c>
      <c r="T5" s="10">
        <f t="shared" si="7"/>
        <v>24</v>
      </c>
      <c r="U5" s="8">
        <f t="shared" si="8"/>
        <v>1</v>
      </c>
      <c r="V5" s="8">
        <f t="shared" si="0"/>
        <v>2</v>
      </c>
      <c r="W5" s="3">
        <f t="shared" si="9"/>
        <v>18</v>
      </c>
      <c r="X5" s="3"/>
      <c r="Y5" s="3">
        <f t="shared" si="10"/>
        <v>22</v>
      </c>
      <c r="Z5" s="3">
        <f t="shared" si="1"/>
        <v>0</v>
      </c>
      <c r="AA5" s="3">
        <f t="shared" si="2"/>
        <v>7</v>
      </c>
      <c r="AB5" s="3">
        <f t="shared" si="11"/>
        <v>12</v>
      </c>
      <c r="AC5" s="29">
        <f>J5+Q5+T5</f>
        <v>52</v>
      </c>
      <c r="AD5" s="2">
        <f t="shared" si="12"/>
        <v>0</v>
      </c>
      <c r="AE5" s="2">
        <f t="shared" si="13"/>
        <v>0</v>
      </c>
    </row>
    <row r="6" spans="1:31" x14ac:dyDescent="0.3">
      <c r="A6" s="4">
        <v>4</v>
      </c>
      <c r="B6" s="5" t="s">
        <v>21</v>
      </c>
      <c r="C6" s="5" t="s">
        <v>22</v>
      </c>
      <c r="D6" s="11" t="s">
        <v>43</v>
      </c>
      <c r="E6" s="7">
        <v>1</v>
      </c>
      <c r="F6" s="7">
        <v>2</v>
      </c>
      <c r="G6" s="7">
        <v>4</v>
      </c>
      <c r="H6" s="7">
        <v>0</v>
      </c>
      <c r="I6" s="7">
        <v>1</v>
      </c>
      <c r="J6" s="7">
        <f t="shared" si="3"/>
        <v>4</v>
      </c>
      <c r="K6" s="7">
        <v>0</v>
      </c>
      <c r="L6" s="28"/>
      <c r="M6" s="28"/>
      <c r="N6" s="28"/>
      <c r="O6" s="9">
        <v>2</v>
      </c>
      <c r="P6" s="9">
        <f t="shared" si="4"/>
        <v>2</v>
      </c>
      <c r="Q6" s="9">
        <f t="shared" si="5"/>
        <v>8</v>
      </c>
      <c r="R6" s="10">
        <v>6</v>
      </c>
      <c r="S6" s="10">
        <f t="shared" si="6"/>
        <v>6</v>
      </c>
      <c r="T6" s="10">
        <f t="shared" si="7"/>
        <v>12</v>
      </c>
      <c r="U6" s="8">
        <f t="shared" si="8"/>
        <v>1</v>
      </c>
      <c r="V6" s="8">
        <f t="shared" si="0"/>
        <v>2</v>
      </c>
      <c r="W6" s="3">
        <f t="shared" si="9"/>
        <v>8</v>
      </c>
      <c r="X6" s="3"/>
      <c r="Y6" s="3">
        <f t="shared" si="10"/>
        <v>12</v>
      </c>
      <c r="Z6" s="3">
        <f t="shared" si="1"/>
        <v>0</v>
      </c>
      <c r="AA6" s="3">
        <f t="shared" si="2"/>
        <v>3</v>
      </c>
      <c r="AB6" s="3">
        <f t="shared" si="11"/>
        <v>6</v>
      </c>
      <c r="AC6" s="29">
        <f>J6+Q6+T6</f>
        <v>24</v>
      </c>
      <c r="AD6" s="2">
        <f t="shared" si="12"/>
        <v>0</v>
      </c>
      <c r="AE6" s="2">
        <f t="shared" si="13"/>
        <v>0</v>
      </c>
    </row>
    <row r="7" spans="1:31" x14ac:dyDescent="0.3">
      <c r="A7" s="4">
        <v>5</v>
      </c>
      <c r="B7" s="5" t="s">
        <v>44</v>
      </c>
      <c r="C7" s="5" t="s">
        <v>45</v>
      </c>
      <c r="D7" s="6" t="s">
        <v>46</v>
      </c>
      <c r="E7" s="7">
        <v>1</v>
      </c>
      <c r="F7" s="7">
        <v>1</v>
      </c>
      <c r="G7" s="7">
        <v>3</v>
      </c>
      <c r="H7" s="7">
        <v>0</v>
      </c>
      <c r="I7" s="7">
        <v>1</v>
      </c>
      <c r="J7" s="7">
        <f t="shared" si="3"/>
        <v>4</v>
      </c>
      <c r="K7" s="7">
        <v>0</v>
      </c>
      <c r="L7" s="28"/>
      <c r="M7" s="28"/>
      <c r="N7" s="28"/>
      <c r="O7" s="9">
        <v>2</v>
      </c>
      <c r="P7" s="9">
        <f t="shared" si="4"/>
        <v>2</v>
      </c>
      <c r="Q7" s="9">
        <f t="shared" si="5"/>
        <v>8</v>
      </c>
      <c r="R7" s="10">
        <v>3</v>
      </c>
      <c r="S7" s="10">
        <f t="shared" si="6"/>
        <v>3</v>
      </c>
      <c r="T7" s="10">
        <f t="shared" si="7"/>
        <v>6</v>
      </c>
      <c r="U7" s="8">
        <f t="shared" si="8"/>
        <v>1</v>
      </c>
      <c r="V7" s="8">
        <f t="shared" si="0"/>
        <v>1</v>
      </c>
      <c r="W7" s="3">
        <f t="shared" si="9"/>
        <v>5</v>
      </c>
      <c r="X7" s="3"/>
      <c r="Y7" s="3">
        <f t="shared" si="10"/>
        <v>8</v>
      </c>
      <c r="Z7" s="3">
        <f t="shared" si="1"/>
        <v>0</v>
      </c>
      <c r="AA7" s="3">
        <f t="shared" si="2"/>
        <v>3</v>
      </c>
      <c r="AB7" s="3">
        <f t="shared" si="11"/>
        <v>3</v>
      </c>
      <c r="AC7" s="29">
        <f>J7+Q7+T7</f>
        <v>18</v>
      </c>
      <c r="AD7" s="2">
        <f t="shared" si="12"/>
        <v>0</v>
      </c>
      <c r="AE7" s="2">
        <f t="shared" si="13"/>
        <v>0</v>
      </c>
    </row>
    <row r="8" spans="1:31" x14ac:dyDescent="0.3">
      <c r="A8" s="4">
        <v>6</v>
      </c>
      <c r="B8" s="12" t="s">
        <v>47</v>
      </c>
      <c r="C8" s="13" t="s">
        <v>48</v>
      </c>
      <c r="D8" s="14" t="s">
        <v>49</v>
      </c>
      <c r="E8" s="7">
        <v>1</v>
      </c>
      <c r="F8" s="7">
        <v>2</v>
      </c>
      <c r="G8" s="7">
        <v>3</v>
      </c>
      <c r="H8" s="7">
        <v>0</v>
      </c>
      <c r="I8" s="7">
        <v>1</v>
      </c>
      <c r="J8" s="7">
        <f t="shared" si="3"/>
        <v>4</v>
      </c>
      <c r="K8" s="7">
        <v>0</v>
      </c>
      <c r="L8" s="28"/>
      <c r="M8" s="28"/>
      <c r="N8" s="28"/>
      <c r="O8" s="9">
        <v>2</v>
      </c>
      <c r="P8" s="9">
        <f t="shared" si="4"/>
        <v>2</v>
      </c>
      <c r="Q8" s="9">
        <f t="shared" si="5"/>
        <v>8</v>
      </c>
      <c r="R8" s="10">
        <v>4</v>
      </c>
      <c r="S8" s="10">
        <f t="shared" si="6"/>
        <v>4</v>
      </c>
      <c r="T8" s="10">
        <f t="shared" si="7"/>
        <v>8</v>
      </c>
      <c r="U8" s="8">
        <f t="shared" si="8"/>
        <v>1</v>
      </c>
      <c r="V8" s="8">
        <f t="shared" si="0"/>
        <v>2</v>
      </c>
      <c r="W8" s="3">
        <f t="shared" si="9"/>
        <v>6</v>
      </c>
      <c r="X8" s="3"/>
      <c r="Y8" s="3">
        <f t="shared" si="10"/>
        <v>9</v>
      </c>
      <c r="Z8" s="3">
        <f t="shared" si="1"/>
        <v>0</v>
      </c>
      <c r="AA8" s="3">
        <f t="shared" si="2"/>
        <v>3</v>
      </c>
      <c r="AB8" s="3">
        <f t="shared" si="11"/>
        <v>4</v>
      </c>
      <c r="AC8" s="29">
        <f>J8+Q8+T8</f>
        <v>20</v>
      </c>
      <c r="AD8" s="2">
        <f t="shared" si="12"/>
        <v>0</v>
      </c>
      <c r="AE8" s="2">
        <f t="shared" si="13"/>
        <v>0</v>
      </c>
    </row>
    <row r="9" spans="1:31" x14ac:dyDescent="0.3">
      <c r="A9" s="4">
        <v>7</v>
      </c>
      <c r="B9" s="12" t="s">
        <v>13</v>
      </c>
      <c r="C9" s="12" t="s">
        <v>5</v>
      </c>
      <c r="D9" s="15" t="s">
        <v>50</v>
      </c>
      <c r="E9" s="7">
        <v>1</v>
      </c>
      <c r="F9" s="7">
        <v>1</v>
      </c>
      <c r="G9" s="7">
        <v>3</v>
      </c>
      <c r="H9" s="7">
        <v>0</v>
      </c>
      <c r="I9" s="7">
        <v>1</v>
      </c>
      <c r="J9" s="7">
        <f t="shared" si="3"/>
        <v>4</v>
      </c>
      <c r="K9" s="7">
        <v>0</v>
      </c>
      <c r="L9" s="28"/>
      <c r="M9" s="28"/>
      <c r="N9" s="28"/>
      <c r="O9" s="9">
        <v>1</v>
      </c>
      <c r="P9" s="9">
        <f t="shared" si="4"/>
        <v>1</v>
      </c>
      <c r="Q9" s="9">
        <f t="shared" si="5"/>
        <v>4</v>
      </c>
      <c r="R9" s="10">
        <v>3</v>
      </c>
      <c r="S9" s="10">
        <f t="shared" si="6"/>
        <v>3</v>
      </c>
      <c r="T9" s="10">
        <f t="shared" si="7"/>
        <v>6</v>
      </c>
      <c r="U9" s="8">
        <f t="shared" si="8"/>
        <v>1</v>
      </c>
      <c r="V9" s="8">
        <f t="shared" si="0"/>
        <v>1</v>
      </c>
      <c r="W9" s="3">
        <f t="shared" si="9"/>
        <v>4</v>
      </c>
      <c r="X9" s="3"/>
      <c r="Y9" s="3">
        <f t="shared" si="10"/>
        <v>7</v>
      </c>
      <c r="Z9" s="3">
        <f t="shared" si="1"/>
        <v>0</v>
      </c>
      <c r="AA9" s="3">
        <f t="shared" si="2"/>
        <v>2</v>
      </c>
      <c r="AB9" s="3">
        <f t="shared" si="11"/>
        <v>3</v>
      </c>
      <c r="AC9" s="29">
        <f>J9+Q9+T9</f>
        <v>14</v>
      </c>
      <c r="AD9" s="2">
        <f t="shared" si="12"/>
        <v>0</v>
      </c>
      <c r="AE9" s="2">
        <f t="shared" si="13"/>
        <v>0</v>
      </c>
    </row>
    <row r="10" spans="1:31" x14ac:dyDescent="0.3">
      <c r="A10" s="4">
        <v>8</v>
      </c>
      <c r="B10" s="13" t="s">
        <v>15</v>
      </c>
      <c r="C10" s="13" t="s">
        <v>51</v>
      </c>
      <c r="D10" s="15" t="s">
        <v>52</v>
      </c>
      <c r="E10" s="7">
        <v>1</v>
      </c>
      <c r="F10" s="7">
        <v>2</v>
      </c>
      <c r="G10" s="7">
        <v>3</v>
      </c>
      <c r="H10" s="7">
        <v>0</v>
      </c>
      <c r="I10" s="7">
        <v>1</v>
      </c>
      <c r="J10" s="7">
        <f t="shared" si="3"/>
        <v>4</v>
      </c>
      <c r="K10" s="7">
        <v>0</v>
      </c>
      <c r="L10" s="28"/>
      <c r="M10" s="28"/>
      <c r="N10" s="28"/>
      <c r="O10" s="9">
        <v>2</v>
      </c>
      <c r="P10" s="9">
        <f t="shared" si="4"/>
        <v>2</v>
      </c>
      <c r="Q10" s="9">
        <f t="shared" si="5"/>
        <v>8</v>
      </c>
      <c r="R10" s="10">
        <v>5</v>
      </c>
      <c r="S10" s="10">
        <f t="shared" si="6"/>
        <v>5</v>
      </c>
      <c r="T10" s="10">
        <f t="shared" si="7"/>
        <v>10</v>
      </c>
      <c r="U10" s="8">
        <f t="shared" si="8"/>
        <v>1</v>
      </c>
      <c r="V10" s="8">
        <f t="shared" si="0"/>
        <v>2</v>
      </c>
      <c r="W10" s="3">
        <f t="shared" si="9"/>
        <v>7</v>
      </c>
      <c r="X10" s="3"/>
      <c r="Y10" s="3">
        <f t="shared" si="10"/>
        <v>10</v>
      </c>
      <c r="Z10" s="3">
        <f t="shared" si="1"/>
        <v>0</v>
      </c>
      <c r="AA10" s="3">
        <f t="shared" si="2"/>
        <v>3</v>
      </c>
      <c r="AB10" s="3">
        <f t="shared" si="11"/>
        <v>5</v>
      </c>
      <c r="AC10" s="29">
        <f>J10+Q10+T10</f>
        <v>22</v>
      </c>
      <c r="AD10" s="2">
        <f t="shared" si="12"/>
        <v>0</v>
      </c>
      <c r="AE10" s="2">
        <f t="shared" si="13"/>
        <v>0</v>
      </c>
    </row>
    <row r="11" spans="1:31" x14ac:dyDescent="0.3">
      <c r="A11" s="4">
        <v>9</v>
      </c>
      <c r="B11" s="5" t="s">
        <v>19</v>
      </c>
      <c r="C11" s="5" t="s">
        <v>53</v>
      </c>
      <c r="D11" s="6" t="s">
        <v>54</v>
      </c>
      <c r="E11" s="7">
        <v>1</v>
      </c>
      <c r="F11" s="7">
        <v>1</v>
      </c>
      <c r="G11" s="7">
        <v>2</v>
      </c>
      <c r="H11" s="7">
        <v>0</v>
      </c>
      <c r="I11" s="7">
        <v>1</v>
      </c>
      <c r="J11" s="7">
        <f t="shared" si="3"/>
        <v>4</v>
      </c>
      <c r="K11" s="7">
        <v>0</v>
      </c>
      <c r="L11" s="28"/>
      <c r="M11" s="28"/>
      <c r="N11" s="28"/>
      <c r="O11" s="9">
        <v>1</v>
      </c>
      <c r="P11" s="9">
        <f t="shared" si="4"/>
        <v>1</v>
      </c>
      <c r="Q11" s="9">
        <f t="shared" si="5"/>
        <v>4</v>
      </c>
      <c r="R11" s="10">
        <v>1</v>
      </c>
      <c r="S11" s="10">
        <f t="shared" si="6"/>
        <v>1</v>
      </c>
      <c r="T11" s="10">
        <f t="shared" si="7"/>
        <v>2</v>
      </c>
      <c r="U11" s="8">
        <f t="shared" si="8"/>
        <v>1</v>
      </c>
      <c r="V11" s="8">
        <f t="shared" si="0"/>
        <v>1</v>
      </c>
      <c r="W11" s="3">
        <f t="shared" si="9"/>
        <v>2</v>
      </c>
      <c r="X11" s="3"/>
      <c r="Y11" s="3">
        <f t="shared" si="10"/>
        <v>4</v>
      </c>
      <c r="Z11" s="3">
        <f t="shared" si="1"/>
        <v>0</v>
      </c>
      <c r="AA11" s="3">
        <f t="shared" si="2"/>
        <v>2</v>
      </c>
      <c r="AB11" s="3">
        <f t="shared" si="11"/>
        <v>1</v>
      </c>
      <c r="AC11" s="29">
        <f>J11+Q11+T11</f>
        <v>10</v>
      </c>
      <c r="AD11" s="2">
        <f t="shared" si="12"/>
        <v>0</v>
      </c>
      <c r="AE11" s="2">
        <f t="shared" si="13"/>
        <v>0</v>
      </c>
    </row>
    <row r="12" spans="1:31" x14ac:dyDescent="0.3">
      <c r="A12" s="4">
        <v>10</v>
      </c>
      <c r="B12" s="5" t="s">
        <v>25</v>
      </c>
      <c r="C12" s="5" t="s">
        <v>26</v>
      </c>
      <c r="D12" s="6" t="s">
        <v>55</v>
      </c>
      <c r="E12" s="7">
        <v>1</v>
      </c>
      <c r="F12" s="7">
        <v>2</v>
      </c>
      <c r="G12" s="7">
        <v>2</v>
      </c>
      <c r="H12" s="7">
        <v>0</v>
      </c>
      <c r="I12" s="7">
        <v>1</v>
      </c>
      <c r="J12" s="7">
        <f t="shared" si="3"/>
        <v>4</v>
      </c>
      <c r="K12" s="7">
        <v>0</v>
      </c>
      <c r="L12" s="28"/>
      <c r="M12" s="28"/>
      <c r="N12" s="28"/>
      <c r="O12" s="9">
        <v>0</v>
      </c>
      <c r="P12" s="9">
        <f t="shared" si="4"/>
        <v>0</v>
      </c>
      <c r="Q12" s="9">
        <f t="shared" si="5"/>
        <v>0</v>
      </c>
      <c r="R12" s="10">
        <v>1</v>
      </c>
      <c r="S12" s="10">
        <f t="shared" si="6"/>
        <v>1</v>
      </c>
      <c r="T12" s="10">
        <f t="shared" si="7"/>
        <v>2</v>
      </c>
      <c r="U12" s="8">
        <f t="shared" si="8"/>
        <v>1</v>
      </c>
      <c r="V12" s="8">
        <f t="shared" si="0"/>
        <v>2</v>
      </c>
      <c r="W12" s="3">
        <f t="shared" si="9"/>
        <v>1</v>
      </c>
      <c r="X12" s="3"/>
      <c r="Y12" s="3">
        <f t="shared" si="10"/>
        <v>3</v>
      </c>
      <c r="Z12" s="3">
        <f t="shared" si="1"/>
        <v>0</v>
      </c>
      <c r="AA12" s="3">
        <f t="shared" si="2"/>
        <v>1</v>
      </c>
      <c r="AB12" s="3">
        <f t="shared" si="11"/>
        <v>1</v>
      </c>
      <c r="AC12" s="29">
        <f>J12+Q12+T12</f>
        <v>6</v>
      </c>
      <c r="AD12" s="2">
        <f t="shared" si="12"/>
        <v>0</v>
      </c>
      <c r="AE12" s="2">
        <f t="shared" si="13"/>
        <v>0</v>
      </c>
    </row>
    <row r="13" spans="1:31" x14ac:dyDescent="0.3">
      <c r="A13" s="4">
        <v>11</v>
      </c>
      <c r="B13" s="5" t="s">
        <v>20</v>
      </c>
      <c r="C13" s="5" t="s">
        <v>56</v>
      </c>
      <c r="D13" s="6" t="s">
        <v>57</v>
      </c>
      <c r="E13" s="7">
        <v>1</v>
      </c>
      <c r="F13" s="7">
        <v>2</v>
      </c>
      <c r="G13" s="7">
        <v>2</v>
      </c>
      <c r="H13" s="7">
        <v>0</v>
      </c>
      <c r="I13" s="7">
        <v>1</v>
      </c>
      <c r="J13" s="7">
        <f t="shared" si="3"/>
        <v>4</v>
      </c>
      <c r="K13" s="7">
        <v>0</v>
      </c>
      <c r="L13" s="28"/>
      <c r="M13" s="28"/>
      <c r="N13" s="28"/>
      <c r="O13" s="9">
        <v>1</v>
      </c>
      <c r="P13" s="9">
        <f t="shared" si="4"/>
        <v>1</v>
      </c>
      <c r="Q13" s="9">
        <f t="shared" si="5"/>
        <v>4</v>
      </c>
      <c r="R13" s="10">
        <v>2</v>
      </c>
      <c r="S13" s="10">
        <f t="shared" si="6"/>
        <v>2</v>
      </c>
      <c r="T13" s="10">
        <f t="shared" si="7"/>
        <v>4</v>
      </c>
      <c r="U13" s="8">
        <f t="shared" si="8"/>
        <v>1</v>
      </c>
      <c r="V13" s="8">
        <f t="shared" si="0"/>
        <v>2</v>
      </c>
      <c r="W13" s="3">
        <f t="shared" si="9"/>
        <v>3</v>
      </c>
      <c r="X13" s="3"/>
      <c r="Y13" s="3">
        <f t="shared" si="10"/>
        <v>5</v>
      </c>
      <c r="Z13" s="3">
        <f t="shared" si="1"/>
        <v>0</v>
      </c>
      <c r="AA13" s="3">
        <f t="shared" si="2"/>
        <v>2</v>
      </c>
      <c r="AB13" s="3">
        <f t="shared" si="11"/>
        <v>2</v>
      </c>
      <c r="AC13" s="29">
        <f>J13+Q13+T13</f>
        <v>12</v>
      </c>
      <c r="AD13" s="2">
        <f t="shared" si="12"/>
        <v>0</v>
      </c>
      <c r="AE13" s="2">
        <f t="shared" si="13"/>
        <v>0</v>
      </c>
    </row>
    <row r="14" spans="1:31" x14ac:dyDescent="0.3">
      <c r="A14" s="4">
        <v>12</v>
      </c>
      <c r="B14" s="5" t="s">
        <v>6</v>
      </c>
      <c r="C14" s="5" t="s">
        <v>58</v>
      </c>
      <c r="D14" s="6" t="s">
        <v>59</v>
      </c>
      <c r="E14" s="7">
        <v>1</v>
      </c>
      <c r="F14" s="7">
        <v>1</v>
      </c>
      <c r="G14" s="7">
        <v>3</v>
      </c>
      <c r="H14" s="7">
        <v>0</v>
      </c>
      <c r="I14" s="7">
        <v>1</v>
      </c>
      <c r="J14" s="7">
        <f t="shared" si="3"/>
        <v>4</v>
      </c>
      <c r="K14" s="7">
        <v>0</v>
      </c>
      <c r="L14" s="28"/>
      <c r="M14" s="28"/>
      <c r="N14" s="28"/>
      <c r="O14" s="9">
        <v>1</v>
      </c>
      <c r="P14" s="9">
        <f t="shared" si="4"/>
        <v>1</v>
      </c>
      <c r="Q14" s="9">
        <f t="shared" si="5"/>
        <v>4</v>
      </c>
      <c r="R14" s="10">
        <v>2</v>
      </c>
      <c r="S14" s="10">
        <f t="shared" si="6"/>
        <v>2</v>
      </c>
      <c r="T14" s="10">
        <f t="shared" si="7"/>
        <v>4</v>
      </c>
      <c r="U14" s="8">
        <f t="shared" si="8"/>
        <v>1</v>
      </c>
      <c r="V14" s="8">
        <f t="shared" si="0"/>
        <v>1</v>
      </c>
      <c r="W14" s="3">
        <f t="shared" si="9"/>
        <v>3</v>
      </c>
      <c r="X14" s="3"/>
      <c r="Y14" s="3">
        <f t="shared" si="10"/>
        <v>6</v>
      </c>
      <c r="Z14" s="3">
        <f t="shared" si="1"/>
        <v>0</v>
      </c>
      <c r="AA14" s="3">
        <f t="shared" si="2"/>
        <v>2</v>
      </c>
      <c r="AB14" s="3">
        <f t="shared" si="11"/>
        <v>2</v>
      </c>
      <c r="AC14" s="29">
        <f>J14+Q14+T14</f>
        <v>12</v>
      </c>
      <c r="AD14" s="2">
        <f t="shared" si="12"/>
        <v>0</v>
      </c>
      <c r="AE14" s="2">
        <f t="shared" si="13"/>
        <v>0</v>
      </c>
    </row>
    <row r="15" spans="1:31" x14ac:dyDescent="0.3">
      <c r="A15" s="4">
        <v>13</v>
      </c>
      <c r="B15" s="5" t="s">
        <v>14</v>
      </c>
      <c r="C15" s="5" t="s">
        <v>60</v>
      </c>
      <c r="D15" s="6" t="s">
        <v>61</v>
      </c>
      <c r="E15" s="7">
        <v>1</v>
      </c>
      <c r="F15" s="7">
        <v>2</v>
      </c>
      <c r="G15" s="7">
        <v>4</v>
      </c>
      <c r="H15" s="7">
        <v>1</v>
      </c>
      <c r="I15" s="7">
        <v>1</v>
      </c>
      <c r="J15" s="7">
        <f t="shared" si="3"/>
        <v>4</v>
      </c>
      <c r="K15" s="7">
        <v>0</v>
      </c>
      <c r="L15" s="28"/>
      <c r="M15" s="28"/>
      <c r="N15" s="28"/>
      <c r="O15" s="9">
        <v>6</v>
      </c>
      <c r="P15" s="9">
        <f t="shared" si="4"/>
        <v>6</v>
      </c>
      <c r="Q15" s="9">
        <f t="shared" si="5"/>
        <v>24</v>
      </c>
      <c r="R15" s="10">
        <v>12</v>
      </c>
      <c r="S15" s="10">
        <f t="shared" si="6"/>
        <v>12</v>
      </c>
      <c r="T15" s="10">
        <f t="shared" si="7"/>
        <v>24</v>
      </c>
      <c r="U15" s="8">
        <f t="shared" si="8"/>
        <v>1</v>
      </c>
      <c r="V15" s="8">
        <f t="shared" si="0"/>
        <v>2</v>
      </c>
      <c r="W15" s="3">
        <f t="shared" si="9"/>
        <v>18</v>
      </c>
      <c r="X15" s="3"/>
      <c r="Y15" s="3">
        <f t="shared" si="10"/>
        <v>22</v>
      </c>
      <c r="Z15" s="3">
        <f t="shared" si="1"/>
        <v>1</v>
      </c>
      <c r="AA15" s="3">
        <f t="shared" si="2"/>
        <v>7</v>
      </c>
      <c r="AB15" s="3">
        <f t="shared" si="11"/>
        <v>12</v>
      </c>
      <c r="AC15" s="29">
        <f>J15+Q15+T15</f>
        <v>52</v>
      </c>
      <c r="AD15" s="2">
        <f t="shared" si="12"/>
        <v>0</v>
      </c>
      <c r="AE15" s="2">
        <f t="shared" si="13"/>
        <v>0</v>
      </c>
    </row>
    <row r="16" spans="1:31" x14ac:dyDescent="0.3">
      <c r="A16" s="4">
        <v>14</v>
      </c>
      <c r="B16" s="13" t="s">
        <v>62</v>
      </c>
      <c r="C16" s="13" t="s">
        <v>63</v>
      </c>
      <c r="D16" s="15" t="s">
        <v>64</v>
      </c>
      <c r="E16" s="7">
        <v>1</v>
      </c>
      <c r="F16" s="7">
        <v>1</v>
      </c>
      <c r="G16" s="7">
        <v>3</v>
      </c>
      <c r="H16" s="7">
        <v>0</v>
      </c>
      <c r="I16" s="7">
        <v>1</v>
      </c>
      <c r="J16" s="7">
        <f t="shared" si="3"/>
        <v>4</v>
      </c>
      <c r="K16" s="7">
        <v>0</v>
      </c>
      <c r="L16" s="28"/>
      <c r="M16" s="28"/>
      <c r="N16" s="28"/>
      <c r="O16" s="9">
        <v>1</v>
      </c>
      <c r="P16" s="9">
        <f t="shared" si="4"/>
        <v>1</v>
      </c>
      <c r="Q16" s="9">
        <f t="shared" si="5"/>
        <v>4</v>
      </c>
      <c r="R16" s="10">
        <v>6</v>
      </c>
      <c r="S16" s="10">
        <f t="shared" si="6"/>
        <v>6</v>
      </c>
      <c r="T16" s="10">
        <f t="shared" si="7"/>
        <v>12</v>
      </c>
      <c r="U16" s="8">
        <f t="shared" si="8"/>
        <v>1</v>
      </c>
      <c r="V16" s="8">
        <f t="shared" si="0"/>
        <v>1</v>
      </c>
      <c r="W16" s="3">
        <f t="shared" si="9"/>
        <v>7</v>
      </c>
      <c r="X16" s="3"/>
      <c r="Y16" s="3">
        <f t="shared" si="10"/>
        <v>10</v>
      </c>
      <c r="Z16" s="3">
        <f t="shared" si="1"/>
        <v>0</v>
      </c>
      <c r="AA16" s="3">
        <f t="shared" si="2"/>
        <v>2</v>
      </c>
      <c r="AB16" s="3">
        <f t="shared" si="11"/>
        <v>6</v>
      </c>
      <c r="AC16" s="29">
        <f>J16+Q16+T16</f>
        <v>20</v>
      </c>
      <c r="AD16" s="2">
        <f t="shared" si="12"/>
        <v>0</v>
      </c>
      <c r="AE16" s="2">
        <f t="shared" si="13"/>
        <v>0</v>
      </c>
    </row>
    <row r="17" spans="1:31" x14ac:dyDescent="0.3">
      <c r="A17" s="4">
        <v>15</v>
      </c>
      <c r="B17" s="12" t="s">
        <v>4</v>
      </c>
      <c r="C17" s="12" t="s">
        <v>5</v>
      </c>
      <c r="D17" s="15" t="s">
        <v>65</v>
      </c>
      <c r="E17" s="7">
        <v>1</v>
      </c>
      <c r="F17" s="7">
        <v>1</v>
      </c>
      <c r="G17" s="7">
        <v>2</v>
      </c>
      <c r="H17" s="7">
        <v>0</v>
      </c>
      <c r="I17" s="7">
        <v>1</v>
      </c>
      <c r="J17" s="7">
        <f t="shared" si="3"/>
        <v>4</v>
      </c>
      <c r="K17" s="7">
        <v>0</v>
      </c>
      <c r="L17" s="28"/>
      <c r="M17" s="28"/>
      <c r="N17" s="28"/>
      <c r="O17" s="9">
        <v>1</v>
      </c>
      <c r="P17" s="9">
        <f t="shared" si="4"/>
        <v>1</v>
      </c>
      <c r="Q17" s="9">
        <f t="shared" si="5"/>
        <v>4</v>
      </c>
      <c r="R17" s="10">
        <v>1</v>
      </c>
      <c r="S17" s="10">
        <f t="shared" si="6"/>
        <v>1</v>
      </c>
      <c r="T17" s="10">
        <f t="shared" si="7"/>
        <v>2</v>
      </c>
      <c r="U17" s="8">
        <f t="shared" si="8"/>
        <v>1</v>
      </c>
      <c r="V17" s="8">
        <f t="shared" si="0"/>
        <v>1</v>
      </c>
      <c r="W17" s="3">
        <f t="shared" si="9"/>
        <v>2</v>
      </c>
      <c r="X17" s="3"/>
      <c r="Y17" s="3">
        <f t="shared" si="10"/>
        <v>4</v>
      </c>
      <c r="Z17" s="3">
        <f t="shared" si="1"/>
        <v>0</v>
      </c>
      <c r="AA17" s="3">
        <f t="shared" si="2"/>
        <v>2</v>
      </c>
      <c r="AB17" s="3">
        <f t="shared" si="11"/>
        <v>1</v>
      </c>
      <c r="AC17" s="29">
        <f>J17+Q17+T17</f>
        <v>10</v>
      </c>
      <c r="AD17" s="2">
        <f t="shared" si="12"/>
        <v>0</v>
      </c>
      <c r="AE17" s="2">
        <f t="shared" si="13"/>
        <v>0</v>
      </c>
    </row>
    <row r="18" spans="1:31" x14ac:dyDescent="0.3">
      <c r="A18" s="4">
        <v>16</v>
      </c>
      <c r="B18" s="16" t="s">
        <v>16</v>
      </c>
      <c r="C18" s="16" t="s">
        <v>17</v>
      </c>
      <c r="D18" s="6" t="s">
        <v>66</v>
      </c>
      <c r="E18" s="7">
        <v>1</v>
      </c>
      <c r="F18" s="7">
        <v>2</v>
      </c>
      <c r="G18" s="7">
        <v>4</v>
      </c>
      <c r="H18" s="7">
        <v>1</v>
      </c>
      <c r="I18" s="7">
        <v>1</v>
      </c>
      <c r="J18" s="7">
        <f t="shared" si="3"/>
        <v>4</v>
      </c>
      <c r="K18" s="7">
        <v>1</v>
      </c>
      <c r="L18" s="28"/>
      <c r="M18" s="28"/>
      <c r="N18" s="28"/>
      <c r="O18" s="9">
        <v>12</v>
      </c>
      <c r="P18" s="9">
        <f t="shared" si="4"/>
        <v>12</v>
      </c>
      <c r="Q18" s="9">
        <f t="shared" si="5"/>
        <v>48</v>
      </c>
      <c r="R18" s="10">
        <v>10</v>
      </c>
      <c r="S18" s="10">
        <f t="shared" si="6"/>
        <v>10</v>
      </c>
      <c r="T18" s="10">
        <f t="shared" si="7"/>
        <v>20</v>
      </c>
      <c r="U18" s="8">
        <f t="shared" si="8"/>
        <v>1</v>
      </c>
      <c r="V18" s="8">
        <f t="shared" si="0"/>
        <v>2</v>
      </c>
      <c r="W18" s="3">
        <f t="shared" si="9"/>
        <v>22</v>
      </c>
      <c r="X18" s="3"/>
      <c r="Y18" s="3">
        <f t="shared" si="10"/>
        <v>26</v>
      </c>
      <c r="Z18" s="3">
        <f t="shared" si="1"/>
        <v>1</v>
      </c>
      <c r="AA18" s="3">
        <f t="shared" si="2"/>
        <v>13</v>
      </c>
      <c r="AB18" s="3">
        <f t="shared" si="11"/>
        <v>10</v>
      </c>
      <c r="AC18" s="29">
        <f>J18+Q18+T18</f>
        <v>72</v>
      </c>
      <c r="AD18" s="2">
        <f t="shared" si="12"/>
        <v>1</v>
      </c>
      <c r="AE18" s="2">
        <f t="shared" si="13"/>
        <v>0</v>
      </c>
    </row>
    <row r="19" spans="1:31" x14ac:dyDescent="0.3">
      <c r="A19" s="4">
        <v>17</v>
      </c>
      <c r="B19" s="16" t="s">
        <v>67</v>
      </c>
      <c r="C19" s="16" t="s">
        <v>68</v>
      </c>
      <c r="D19" s="6" t="s">
        <v>69</v>
      </c>
      <c r="E19" s="7">
        <v>1</v>
      </c>
      <c r="F19" s="7">
        <v>1</v>
      </c>
      <c r="G19" s="7">
        <v>3</v>
      </c>
      <c r="H19" s="7">
        <v>0</v>
      </c>
      <c r="I19" s="7">
        <v>1</v>
      </c>
      <c r="J19" s="7">
        <f t="shared" si="3"/>
        <v>4</v>
      </c>
      <c r="K19" s="7">
        <v>0</v>
      </c>
      <c r="L19" s="28"/>
      <c r="M19" s="28"/>
      <c r="N19" s="28"/>
      <c r="O19" s="9">
        <v>1</v>
      </c>
      <c r="P19" s="9">
        <f t="shared" si="4"/>
        <v>1</v>
      </c>
      <c r="Q19" s="9">
        <f t="shared" si="5"/>
        <v>4</v>
      </c>
      <c r="R19" s="10">
        <v>3</v>
      </c>
      <c r="S19" s="10">
        <f t="shared" si="6"/>
        <v>3</v>
      </c>
      <c r="T19" s="10">
        <f t="shared" si="7"/>
        <v>6</v>
      </c>
      <c r="U19" s="8">
        <f t="shared" si="8"/>
        <v>1</v>
      </c>
      <c r="V19" s="8">
        <f t="shared" si="0"/>
        <v>1</v>
      </c>
      <c r="W19" s="3">
        <f t="shared" si="9"/>
        <v>4</v>
      </c>
      <c r="X19" s="3"/>
      <c r="Y19" s="3">
        <f t="shared" si="10"/>
        <v>7</v>
      </c>
      <c r="Z19" s="3">
        <f t="shared" si="1"/>
        <v>0</v>
      </c>
      <c r="AA19" s="3">
        <f t="shared" si="2"/>
        <v>2</v>
      </c>
      <c r="AB19" s="3">
        <f t="shared" si="11"/>
        <v>3</v>
      </c>
      <c r="AC19" s="29">
        <f>J19+Q19+T19</f>
        <v>14</v>
      </c>
      <c r="AD19" s="2">
        <f t="shared" si="12"/>
        <v>0</v>
      </c>
      <c r="AE19" s="2">
        <f t="shared" si="13"/>
        <v>0</v>
      </c>
    </row>
    <row r="20" spans="1:31" x14ac:dyDescent="0.3">
      <c r="A20" s="4">
        <v>18</v>
      </c>
      <c r="B20" s="12" t="s">
        <v>70</v>
      </c>
      <c r="C20" s="13" t="s">
        <v>18</v>
      </c>
      <c r="D20" s="14" t="s">
        <v>71</v>
      </c>
      <c r="E20" s="7">
        <v>1</v>
      </c>
      <c r="F20" s="7">
        <v>0</v>
      </c>
      <c r="G20" s="7">
        <v>2</v>
      </c>
      <c r="H20" s="7">
        <v>1</v>
      </c>
      <c r="I20" s="7">
        <v>1</v>
      </c>
      <c r="J20" s="7">
        <f t="shared" si="3"/>
        <v>4</v>
      </c>
      <c r="K20" s="7">
        <v>0</v>
      </c>
      <c r="L20" s="28">
        <v>1</v>
      </c>
      <c r="M20" s="28">
        <f>N20*4</f>
        <v>48</v>
      </c>
      <c r="N20" s="28">
        <v>12</v>
      </c>
      <c r="O20" s="9">
        <v>0</v>
      </c>
      <c r="P20" s="9">
        <f t="shared" si="4"/>
        <v>0</v>
      </c>
      <c r="Q20" s="9">
        <f t="shared" si="5"/>
        <v>0</v>
      </c>
      <c r="R20" s="10">
        <v>0</v>
      </c>
      <c r="S20" s="10">
        <f t="shared" si="6"/>
        <v>0</v>
      </c>
      <c r="T20" s="10">
        <f t="shared" si="7"/>
        <v>0</v>
      </c>
      <c r="U20" s="8">
        <f t="shared" si="8"/>
        <v>1</v>
      </c>
      <c r="V20" s="8">
        <f t="shared" si="0"/>
        <v>0</v>
      </c>
      <c r="W20" s="3">
        <f t="shared" si="9"/>
        <v>0</v>
      </c>
      <c r="X20" s="3">
        <f>N20</f>
        <v>12</v>
      </c>
      <c r="Y20" s="3">
        <f t="shared" si="10"/>
        <v>50</v>
      </c>
      <c r="Z20" s="3">
        <f t="shared" si="1"/>
        <v>1</v>
      </c>
      <c r="AA20" s="3">
        <f t="shared" si="2"/>
        <v>1</v>
      </c>
      <c r="AB20" s="3">
        <f t="shared" si="11"/>
        <v>0</v>
      </c>
      <c r="AC20" s="29">
        <f>J20+Q20+T20</f>
        <v>4</v>
      </c>
      <c r="AD20" s="2">
        <f t="shared" si="12"/>
        <v>0</v>
      </c>
      <c r="AE20" s="2">
        <f t="shared" si="13"/>
        <v>1</v>
      </c>
    </row>
    <row r="21" spans="1:31" x14ac:dyDescent="0.3">
      <c r="A21" s="4">
        <v>19</v>
      </c>
      <c r="B21" s="5" t="s">
        <v>8</v>
      </c>
      <c r="C21" s="5" t="s">
        <v>9</v>
      </c>
      <c r="D21" s="17" t="s">
        <v>72</v>
      </c>
      <c r="E21" s="7">
        <v>1</v>
      </c>
      <c r="F21" s="7">
        <v>0</v>
      </c>
      <c r="G21" s="7">
        <v>2</v>
      </c>
      <c r="H21" s="7">
        <v>0</v>
      </c>
      <c r="I21" s="7">
        <v>1</v>
      </c>
      <c r="J21" s="7">
        <f t="shared" si="3"/>
        <v>4</v>
      </c>
      <c r="K21" s="7">
        <v>0</v>
      </c>
      <c r="L21" s="28"/>
      <c r="M21" s="28"/>
      <c r="N21" s="28"/>
      <c r="O21" s="9">
        <v>1</v>
      </c>
      <c r="P21" s="9">
        <f t="shared" si="4"/>
        <v>1</v>
      </c>
      <c r="Q21" s="9">
        <f t="shared" si="5"/>
        <v>4</v>
      </c>
      <c r="R21" s="10">
        <v>7</v>
      </c>
      <c r="S21" s="10">
        <f t="shared" si="6"/>
        <v>7</v>
      </c>
      <c r="T21" s="10">
        <f t="shared" si="7"/>
        <v>14</v>
      </c>
      <c r="U21" s="8">
        <f t="shared" si="8"/>
        <v>1</v>
      </c>
      <c r="V21" s="8">
        <f t="shared" si="0"/>
        <v>0</v>
      </c>
      <c r="W21" s="3">
        <f t="shared" si="9"/>
        <v>8</v>
      </c>
      <c r="X21" s="3"/>
      <c r="Y21" s="3">
        <f t="shared" si="10"/>
        <v>10</v>
      </c>
      <c r="Z21" s="3">
        <f t="shared" si="1"/>
        <v>0</v>
      </c>
      <c r="AA21" s="3">
        <f t="shared" si="2"/>
        <v>2</v>
      </c>
      <c r="AB21" s="3">
        <f t="shared" si="11"/>
        <v>7</v>
      </c>
      <c r="AC21" s="29">
        <f>J21+Q21+T21</f>
        <v>22</v>
      </c>
      <c r="AD21" s="2">
        <f t="shared" si="12"/>
        <v>0</v>
      </c>
      <c r="AE21" s="2">
        <f t="shared" si="13"/>
        <v>0</v>
      </c>
    </row>
    <row r="22" spans="1:31" x14ac:dyDescent="0.3">
      <c r="A22" s="4">
        <v>10</v>
      </c>
      <c r="B22" s="5" t="s">
        <v>27</v>
      </c>
      <c r="C22" s="5" t="s">
        <v>28</v>
      </c>
      <c r="D22" s="18" t="s">
        <v>73</v>
      </c>
      <c r="E22" s="7">
        <v>1</v>
      </c>
      <c r="F22" s="7">
        <v>2</v>
      </c>
      <c r="G22" s="7">
        <v>4</v>
      </c>
      <c r="H22" s="7">
        <v>1</v>
      </c>
      <c r="I22" s="7">
        <v>1</v>
      </c>
      <c r="J22" s="7">
        <f t="shared" si="3"/>
        <v>4</v>
      </c>
      <c r="K22" s="7">
        <v>1</v>
      </c>
      <c r="L22" s="28"/>
      <c r="M22" s="28"/>
      <c r="N22" s="28"/>
      <c r="O22" s="9">
        <v>14</v>
      </c>
      <c r="P22" s="9">
        <f t="shared" si="4"/>
        <v>14</v>
      </c>
      <c r="Q22" s="9">
        <f t="shared" si="5"/>
        <v>56</v>
      </c>
      <c r="R22" s="10">
        <v>10</v>
      </c>
      <c r="S22" s="10">
        <f t="shared" si="6"/>
        <v>10</v>
      </c>
      <c r="T22" s="10">
        <f t="shared" si="7"/>
        <v>20</v>
      </c>
      <c r="U22" s="8">
        <f t="shared" si="8"/>
        <v>1</v>
      </c>
      <c r="V22" s="8">
        <f t="shared" si="0"/>
        <v>2</v>
      </c>
      <c r="W22" s="3">
        <f t="shared" si="9"/>
        <v>24</v>
      </c>
      <c r="X22" s="3"/>
      <c r="Y22" s="3">
        <f t="shared" si="10"/>
        <v>28</v>
      </c>
      <c r="Z22" s="3">
        <f t="shared" si="1"/>
        <v>1</v>
      </c>
      <c r="AA22" s="3">
        <f t="shared" si="2"/>
        <v>15</v>
      </c>
      <c r="AB22" s="3">
        <f t="shared" si="11"/>
        <v>10</v>
      </c>
      <c r="AC22" s="29">
        <f>J22+Q22+T22</f>
        <v>80</v>
      </c>
      <c r="AD22" s="2">
        <f t="shared" si="12"/>
        <v>1</v>
      </c>
      <c r="AE22" s="2">
        <f t="shared" si="13"/>
        <v>0</v>
      </c>
    </row>
    <row r="23" spans="1:31" x14ac:dyDescent="0.3">
      <c r="A23" s="4">
        <v>21</v>
      </c>
      <c r="B23" s="13" t="s">
        <v>23</v>
      </c>
      <c r="C23" s="13" t="s">
        <v>24</v>
      </c>
      <c r="D23" s="19" t="s">
        <v>74</v>
      </c>
      <c r="E23" s="7">
        <v>1</v>
      </c>
      <c r="F23" s="7">
        <v>0</v>
      </c>
      <c r="G23" s="7">
        <v>2</v>
      </c>
      <c r="H23" s="7">
        <v>1</v>
      </c>
      <c r="I23" s="7">
        <v>1</v>
      </c>
      <c r="J23" s="7">
        <f t="shared" si="3"/>
        <v>4</v>
      </c>
      <c r="K23" s="7">
        <v>0</v>
      </c>
      <c r="L23" s="28">
        <v>1</v>
      </c>
      <c r="M23" s="28">
        <f>N23*4</f>
        <v>40</v>
      </c>
      <c r="N23" s="28">
        <v>10</v>
      </c>
      <c r="O23" s="9">
        <v>0</v>
      </c>
      <c r="P23" s="9">
        <f t="shared" si="4"/>
        <v>0</v>
      </c>
      <c r="Q23" s="9">
        <f t="shared" si="5"/>
        <v>0</v>
      </c>
      <c r="R23" s="10">
        <v>0</v>
      </c>
      <c r="S23" s="10">
        <f t="shared" si="6"/>
        <v>0</v>
      </c>
      <c r="T23" s="10">
        <f t="shared" si="7"/>
        <v>0</v>
      </c>
      <c r="U23" s="8">
        <f t="shared" si="8"/>
        <v>1</v>
      </c>
      <c r="V23" s="8">
        <f t="shared" si="0"/>
        <v>0</v>
      </c>
      <c r="W23" s="3">
        <f t="shared" si="9"/>
        <v>0</v>
      </c>
      <c r="X23" s="3">
        <f>N23</f>
        <v>10</v>
      </c>
      <c r="Y23" s="3">
        <f t="shared" si="10"/>
        <v>42</v>
      </c>
      <c r="Z23" s="3">
        <f t="shared" si="1"/>
        <v>1</v>
      </c>
      <c r="AA23" s="3">
        <f t="shared" si="2"/>
        <v>1</v>
      </c>
      <c r="AB23" s="3">
        <f t="shared" si="11"/>
        <v>0</v>
      </c>
      <c r="AC23" s="29">
        <f>J23+Q23+T23</f>
        <v>4</v>
      </c>
      <c r="AD23" s="2">
        <f t="shared" si="12"/>
        <v>0</v>
      </c>
      <c r="AE23" s="2">
        <f t="shared" si="13"/>
        <v>1</v>
      </c>
    </row>
    <row r="24" spans="1:31" x14ac:dyDescent="0.3">
      <c r="A24" s="4">
        <v>22</v>
      </c>
      <c r="B24" s="12" t="s">
        <v>7</v>
      </c>
      <c r="C24" s="12" t="s">
        <v>75</v>
      </c>
      <c r="D24" s="19" t="s">
        <v>76</v>
      </c>
      <c r="E24" s="7">
        <v>1</v>
      </c>
      <c r="F24" s="7">
        <v>1</v>
      </c>
      <c r="G24" s="7">
        <v>2</v>
      </c>
      <c r="H24" s="7">
        <v>0</v>
      </c>
      <c r="I24" s="7">
        <v>1</v>
      </c>
      <c r="J24" s="7">
        <f t="shared" si="3"/>
        <v>4</v>
      </c>
      <c r="K24" s="7">
        <v>0</v>
      </c>
      <c r="L24" s="28"/>
      <c r="M24" s="28"/>
      <c r="N24" s="28"/>
      <c r="O24" s="9">
        <v>1</v>
      </c>
      <c r="P24" s="9">
        <f t="shared" si="4"/>
        <v>1</v>
      </c>
      <c r="Q24" s="9">
        <f t="shared" si="5"/>
        <v>4</v>
      </c>
      <c r="R24" s="10">
        <v>1</v>
      </c>
      <c r="S24" s="10">
        <f t="shared" si="6"/>
        <v>1</v>
      </c>
      <c r="T24" s="10">
        <f t="shared" si="7"/>
        <v>2</v>
      </c>
      <c r="U24" s="8">
        <f t="shared" si="8"/>
        <v>1</v>
      </c>
      <c r="V24" s="8">
        <f t="shared" si="0"/>
        <v>1</v>
      </c>
      <c r="W24" s="3">
        <f t="shared" si="9"/>
        <v>2</v>
      </c>
      <c r="X24" s="3"/>
      <c r="Y24" s="3">
        <f t="shared" si="10"/>
        <v>4</v>
      </c>
      <c r="Z24" s="3">
        <f t="shared" si="1"/>
        <v>0</v>
      </c>
      <c r="AA24" s="3">
        <f t="shared" si="2"/>
        <v>2</v>
      </c>
      <c r="AB24" s="3">
        <f t="shared" si="11"/>
        <v>1</v>
      </c>
      <c r="AC24" s="29">
        <f>J24+Q24+T24</f>
        <v>10</v>
      </c>
      <c r="AD24" s="2">
        <f t="shared" si="12"/>
        <v>0</v>
      </c>
      <c r="AE24" s="2">
        <f t="shared" si="13"/>
        <v>0</v>
      </c>
    </row>
    <row r="25" spans="1:31" ht="14.4" customHeight="1" x14ac:dyDescent="0.3">
      <c r="A25" s="16" t="s">
        <v>77</v>
      </c>
      <c r="B25" s="16"/>
      <c r="C25" s="16"/>
      <c r="D25" s="31"/>
      <c r="E25" s="32"/>
      <c r="F25" s="32"/>
      <c r="G25" s="32"/>
      <c r="H25" s="32"/>
      <c r="I25" s="32"/>
      <c r="J25" s="32"/>
      <c r="K25" s="32"/>
      <c r="L25" s="33"/>
      <c r="M25" s="33"/>
      <c r="N25" s="32"/>
      <c r="O25" s="32"/>
      <c r="P25" s="32"/>
      <c r="Q25" s="32"/>
      <c r="R25" s="34"/>
      <c r="S25" s="34"/>
      <c r="T25" s="35" t="s">
        <v>36</v>
      </c>
      <c r="U25" s="36">
        <f t="shared" ref="U25:AE25" si="14">SUM(U3:U24)</f>
        <v>22</v>
      </c>
      <c r="V25" s="36">
        <f t="shared" si="14"/>
        <v>30</v>
      </c>
      <c r="W25" s="36">
        <f t="shared" si="14"/>
        <v>168</v>
      </c>
      <c r="X25" s="36">
        <f t="shared" si="14"/>
        <v>22</v>
      </c>
      <c r="Y25" s="36">
        <f t="shared" si="14"/>
        <v>321</v>
      </c>
      <c r="Z25" s="36">
        <f t="shared" si="14"/>
        <v>6</v>
      </c>
      <c r="AA25" s="36">
        <f t="shared" si="14"/>
        <v>86</v>
      </c>
      <c r="AB25" s="36">
        <f t="shared" si="14"/>
        <v>104</v>
      </c>
      <c r="AC25" s="30">
        <f t="shared" si="14"/>
        <v>552</v>
      </c>
      <c r="AD25" s="20">
        <f t="shared" si="14"/>
        <v>2</v>
      </c>
      <c r="AE25" s="20">
        <f t="shared" si="14"/>
        <v>2</v>
      </c>
    </row>
    <row r="26" spans="1:31" x14ac:dyDescent="0.3">
      <c r="A26" s="21" t="s">
        <v>78</v>
      </c>
      <c r="B26" s="22"/>
      <c r="C26" s="22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8" spans="1:31" x14ac:dyDescent="0.3">
      <c r="A28" s="25" t="s">
        <v>90</v>
      </c>
    </row>
    <row r="29" spans="1:31" x14ac:dyDescent="0.3">
      <c r="A29" s="25" t="s">
        <v>89</v>
      </c>
    </row>
    <row r="31" spans="1:31" x14ac:dyDescent="0.3">
      <c r="A31" s="25" t="s">
        <v>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7"/>
      <c r="M31" s="27"/>
      <c r="N31" s="25"/>
    </row>
    <row r="32" spans="1:31" x14ac:dyDescent="0.3">
      <c r="A32" s="25" t="s">
        <v>92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7"/>
      <c r="M32" s="27"/>
      <c r="N32" s="25"/>
    </row>
    <row r="33" spans="1:14" x14ac:dyDescent="0.3">
      <c r="A33" s="25" t="s">
        <v>93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7"/>
      <c r="M33" s="27"/>
      <c r="N33" s="25"/>
    </row>
  </sheetData>
  <mergeCells count="7">
    <mergeCell ref="U1:AE1"/>
    <mergeCell ref="L1:N1"/>
    <mergeCell ref="A1:D1"/>
    <mergeCell ref="E1:K1"/>
    <mergeCell ref="A26:C26"/>
    <mergeCell ref="O1:Q1"/>
    <mergeCell ref="R1:T1"/>
  </mergeCells>
  <pageMargins left="0.25" right="0.25" top="0.75" bottom="0.75" header="0.3" footer="0.3"/>
  <pageSetup paperSize="8" scale="54" fitToHeight="0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PROCJENA POTREBNOG NAMJEŠTAJA</vt:lpstr>
      <vt:lpstr>'PROCJENA POTREBNOG NAMJEŠTAJA'!Print_Area</vt:lpstr>
      <vt:lpstr>'PROCJENA POTREBNOG NAMJEŠTAJA'!Print_Titles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2017-10-11T12:46:45Z</dcterms:modified>
</cp:coreProperties>
</file>