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ormacijski_Sustav\EVI\07 Nabava\06 Nabava 2024\01 Novi eVisitor 2024\Dokumentacija_eVisitor\"/>
    </mc:Choice>
  </mc:AlternateContent>
  <xr:revisionPtr revIDLastSave="0" documentId="13_ncr:1_{5D921EE2-B5A3-402A-A03E-D1A733CF6331}" xr6:coauthVersionLast="47" xr6:coauthVersionMax="47" xr10:uidLastSave="{00000000-0000-0000-0000-000000000000}"/>
  <bookViews>
    <workbookView xWindow="-120" yWindow="-120" windowWidth="29040" windowHeight="15840" tabRatio="847" firstSheet="1" activeTab="5" xr2:uid="{CCAEE55D-06EB-4A9F-8FC7-0AD92AD0787A}"/>
  </bookViews>
  <sheets>
    <sheet name="Scenariji" sheetId="17" state="hidden" r:id="rId1"/>
    <sheet name="Stručnjaci Grupa 2." sheetId="21" r:id="rId2"/>
    <sheet name="STRUČNJAK 1 G2" sheetId="27" r:id="rId3"/>
    <sheet name="STRUČNJAK 2 G2" sheetId="28" r:id="rId4"/>
    <sheet name="STRUČNJAK 3 G2" sheetId="29" r:id="rId5"/>
    <sheet name="STRUČNJAK 4 G2" sheetId="30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7" i="17" l="1"/>
  <c r="AA47" i="17"/>
  <c r="AB47" i="17"/>
  <c r="Y47" i="17"/>
  <c r="AJ39" i="17"/>
  <c r="AI39" i="17"/>
  <c r="AH39" i="17"/>
  <c r="AG43" i="17"/>
  <c r="AG44" i="17"/>
  <c r="AG45" i="17"/>
  <c r="AG42" i="17"/>
  <c r="AG38" i="17"/>
  <c r="AG39" i="17"/>
  <c r="AG40" i="17"/>
  <c r="AG37" i="17"/>
  <c r="AG33" i="17"/>
  <c r="AG34" i="17"/>
  <c r="AG35" i="17"/>
  <c r="AG32" i="17"/>
  <c r="AB38" i="17"/>
  <c r="Z38" i="17"/>
  <c r="AF38" i="17" l="1"/>
  <c r="AF39" i="17"/>
  <c r="AF40" i="17"/>
  <c r="AF37" i="17"/>
  <c r="AF45" i="17"/>
  <c r="AF44" i="17"/>
  <c r="AF43" i="17"/>
  <c r="AF42" i="17"/>
  <c r="AF35" i="17"/>
  <c r="AF34" i="17"/>
  <c r="AF33" i="17"/>
  <c r="AF32" i="17"/>
  <c r="X43" i="17"/>
  <c r="Y43" i="17" s="1"/>
  <c r="AA43" i="17" s="1"/>
  <c r="X44" i="17"/>
  <c r="Y44" i="17" s="1"/>
  <c r="AA44" i="17" s="1"/>
  <c r="X45" i="17"/>
  <c r="Y45" i="17" s="1"/>
  <c r="AA45" i="17" s="1"/>
  <c r="X42" i="17"/>
  <c r="Y42" i="17" s="1"/>
  <c r="AA42" i="17" s="1"/>
  <c r="X38" i="17"/>
  <c r="Y38" i="17" s="1"/>
  <c r="AA38" i="17" s="1"/>
  <c r="X39" i="17"/>
  <c r="Y39" i="17" s="1"/>
  <c r="AA39" i="17" s="1"/>
  <c r="X40" i="17"/>
  <c r="Y40" i="17" s="1"/>
  <c r="AA40" i="17" s="1"/>
  <c r="X37" i="17"/>
  <c r="Y37" i="17" s="1"/>
  <c r="AA37" i="17" s="1"/>
  <c r="X32" i="17"/>
  <c r="Y32" i="17" s="1"/>
  <c r="AA32" i="17" s="1"/>
  <c r="X35" i="17"/>
  <c r="Y35" i="17" s="1"/>
  <c r="AA35" i="17" s="1"/>
  <c r="X33" i="17"/>
  <c r="Y33" i="17" s="1"/>
  <c r="AA33" i="17" s="1"/>
  <c r="X34" i="17"/>
  <c r="Y34" i="17" s="1"/>
  <c r="AA34" i="17" s="1"/>
</calcChain>
</file>

<file path=xl/sharedStrings.xml><?xml version="1.0" encoding="utf-8"?>
<sst xmlns="http://schemas.openxmlformats.org/spreadsheetml/2006/main" count="250" uniqueCount="113">
  <si>
    <t>1.</t>
  </si>
  <si>
    <t>2.</t>
  </si>
  <si>
    <t>3.</t>
  </si>
  <si>
    <t>5.</t>
  </si>
  <si>
    <t>6.</t>
  </si>
  <si>
    <t>7.</t>
  </si>
  <si>
    <t>8.</t>
  </si>
  <si>
    <t>9.</t>
  </si>
  <si>
    <t>Implementacija i podrška u radu Kubernetes rješenja u produkcijskoj okolini</t>
  </si>
  <si>
    <t>Implementacija i podrška u radu PostgreSQL baze podataka u produkcijskoj okolini</t>
  </si>
  <si>
    <t>Implementacija i podrška u radu GitLab programskog rješenja u produkcijskoj okolini</t>
  </si>
  <si>
    <t>Implementacija i podrška u radu GNU/Linux operacijskog sustava u produkcijskoj okolini</t>
  </si>
  <si>
    <t>Implementacija i podrška virtualizacije sustava</t>
  </si>
  <si>
    <t>Naziv projekta</t>
  </si>
  <si>
    <t>Opis projekta</t>
  </si>
  <si>
    <t>Razdoblje angažiranosti na projektu (od - do)</t>
  </si>
  <si>
    <t xml:space="preserve">Projekt 1 </t>
  </si>
  <si>
    <t>Projekt 2</t>
  </si>
  <si>
    <t>Projekt 3</t>
  </si>
  <si>
    <t>Projekt 4</t>
  </si>
  <si>
    <t>Projekt 5</t>
  </si>
  <si>
    <t>Projekt 6</t>
  </si>
  <si>
    <t>Projekt 7</t>
  </si>
  <si>
    <t>Projekt 8</t>
  </si>
  <si>
    <t>Projekt 9</t>
  </si>
  <si>
    <t>Stručnjaci koji će se bodovati u sklopu evaluacije ponude:</t>
  </si>
  <si>
    <t>R.br.</t>
  </si>
  <si>
    <t>4.</t>
  </si>
  <si>
    <t>X.</t>
  </si>
  <si>
    <t xml:space="preserve">Profesionalno iskustvo stručnjaka  </t>
  </si>
  <si>
    <t>PROJEKTNI TIM - STRUČNJAK 1</t>
  </si>
  <si>
    <t xml:space="preserve">
1. </t>
  </si>
  <si>
    <t>Naziv poslodavaca</t>
  </si>
  <si>
    <t>Vremensko razdoblje</t>
  </si>
  <si>
    <t>Naziv radnog mjesta</t>
  </si>
  <si>
    <t>Opis radnog mjesta</t>
  </si>
  <si>
    <t>Kontakt za provjeru</t>
  </si>
  <si>
    <t>Ostale napomene</t>
  </si>
  <si>
    <t>Poslodavac 1</t>
  </si>
  <si>
    <t>Poslodavac 2</t>
  </si>
  <si>
    <t>Poslodavac 3</t>
  </si>
  <si>
    <t xml:space="preserve">
2.
</t>
  </si>
  <si>
    <t>Aktivnosti za koje je stručnjak bio odgovoran tijekom provedbe projekta</t>
  </si>
  <si>
    <t>Link na projekt (ukoliko postoji)</t>
  </si>
  <si>
    <t>Naručitelj/nositelj projekta</t>
  </si>
  <si>
    <t>Projekt 10</t>
  </si>
  <si>
    <t>Projekt 11</t>
  </si>
  <si>
    <t>Projekt 12</t>
  </si>
  <si>
    <t>Projekt 13</t>
  </si>
  <si>
    <t>Projekt 14</t>
  </si>
  <si>
    <t>Projekt 15</t>
  </si>
  <si>
    <t>Projekt 16</t>
  </si>
  <si>
    <t>Ime prezime, titula</t>
  </si>
  <si>
    <t>PROJEKTI NA KOJIMA JE STRUČNJAK SUDJELOVAO S TRAŽENIM KOMPETENCIJAMA</t>
  </si>
  <si>
    <t>RADNO ISKUSTVO U PODRUČJU INFORMACIJSKE TEHNOLOGIJE NA POSLOVIMA VOĐENJA I/ILI UPRAVLJANJA PROJEKTOM</t>
  </si>
  <si>
    <t>Popis svih stručnjaka na projektu za Grupu 2.</t>
  </si>
  <si>
    <t>Otvorena pitanja:</t>
  </si>
  <si>
    <t>tko će instalirati opremu u pck?</t>
  </si>
  <si>
    <t>OPEX</t>
  </si>
  <si>
    <t>switch optika</t>
  </si>
  <si>
    <t>stara platformi</t>
  </si>
  <si>
    <t>vrsta i visina troškova</t>
  </si>
  <si>
    <t>regularni i neodgodivi</t>
  </si>
  <si>
    <t>ovisnost o vendoru sw i hw</t>
  </si>
  <si>
    <t>nova platforma</t>
  </si>
  <si>
    <t>multivendor</t>
  </si>
  <si>
    <t>spec</t>
  </si>
  <si>
    <t>prog</t>
  </si>
  <si>
    <t>f dep</t>
  </si>
  <si>
    <t>obv + tz</t>
  </si>
  <si>
    <t>test</t>
  </si>
  <si>
    <t>rfs</t>
  </si>
  <si>
    <t>rfs 1</t>
  </si>
  <si>
    <t>rfs 2</t>
  </si>
  <si>
    <t>eV moduli</t>
  </si>
  <si>
    <t>objava</t>
  </si>
  <si>
    <t>novi evisitor</t>
  </si>
  <si>
    <t>odluka</t>
  </si>
  <si>
    <t>first deploy</t>
  </si>
  <si>
    <t>rfs 1.12 1. dio</t>
  </si>
  <si>
    <t>rfs 2.dio</t>
  </si>
  <si>
    <t>jamstvo+održavanje</t>
  </si>
  <si>
    <t>kuberneti</t>
  </si>
  <si>
    <t>jamstvo +održavanje</t>
  </si>
  <si>
    <t>novi HW</t>
  </si>
  <si>
    <t>isporuka</t>
  </si>
  <si>
    <t>%</t>
  </si>
  <si>
    <t>OPEX 2 god</t>
  </si>
  <si>
    <t>Hosting</t>
  </si>
  <si>
    <t>serveri + cdu</t>
  </si>
  <si>
    <t>Stari eVisitor SW</t>
  </si>
  <si>
    <t>6+6</t>
  </si>
  <si>
    <t>održavanje?</t>
  </si>
  <si>
    <t>Stari eVisitor HW</t>
  </si>
  <si>
    <t>kraj ugovora king</t>
  </si>
  <si>
    <t>cdu</t>
  </si>
  <si>
    <t>potvrda</t>
  </si>
  <si>
    <t>resursi</t>
  </si>
  <si>
    <t>Broj grupe kompetencija stručnjaka u timu</t>
  </si>
  <si>
    <t>PROJEKTNI TIM - STRUČNJAK 2</t>
  </si>
  <si>
    <t>Broj grupe kompetencija stručnjaka u timu (1-5)</t>
  </si>
  <si>
    <t>G1</t>
  </si>
  <si>
    <t>eur s PDV</t>
  </si>
  <si>
    <t>G2</t>
  </si>
  <si>
    <t>Ukupno</t>
  </si>
  <si>
    <t>*Označi s "Da" one kompetencije koje stručnjak ispunjava</t>
  </si>
  <si>
    <t>Ime, prezime, titula</t>
  </si>
  <si>
    <t>Pozicija u timu
(unesi naziv pozicije u timu)</t>
  </si>
  <si>
    <r>
      <t xml:space="preserve">Vrijednost projekta*
</t>
    </r>
    <r>
      <rPr>
        <b/>
        <sz val="12"/>
        <rFont val="Calibri"/>
        <family val="2"/>
        <scheme val="minor"/>
      </rPr>
      <t>*Polje nije obavezno; moguće je navesti okvirnu vrijednost</t>
    </r>
  </si>
  <si>
    <t>RADNO ISKUSTVO U PODRUČJU INFORMACIJSKE TEHNOLOGIJE</t>
  </si>
  <si>
    <t>PROJEKTNI TIM - STRUČNJAK 3</t>
  </si>
  <si>
    <t>PROJEKTNI TIM - STRUČNJAK 4</t>
  </si>
  <si>
    <t>Uloga stručnjaka u projektu
(sistem inženjer, administrator ili voditelj 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</si>
</sst>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i/>
      <sz val="11"/>
      <name val="Calibri"/>
      <family val="2"/>
      <scheme val="minor"/>
    </font>
    <font>
      <b/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0" borderId="0" xfId="2" applyFont="1"/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indent="1"/>
    </xf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left" vertical="center" wrapText="1" indent="1"/>
    </xf>
    <xf numFmtId="0" fontId="3" fillId="2" borderId="2" xfId="3" applyFill="1" applyBorder="1" applyAlignment="1">
      <alignment vertical="center"/>
    </xf>
    <xf numFmtId="0" fontId="3" fillId="0" borderId="0" xfId="3" applyFill="1" applyBorder="1" applyAlignment="1">
      <alignment vertical="center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0" fontId="0" fillId="4" borderId="0" xfId="0" applyFill="1"/>
    <xf numFmtId="9" fontId="0" fillId="0" borderId="0" xfId="1" applyFont="1" applyAlignment="1">
      <alignment horizontal="center"/>
    </xf>
    <xf numFmtId="0" fontId="0" fillId="5" borderId="0" xfId="0" applyFill="1"/>
    <xf numFmtId="0" fontId="0" fillId="6" borderId="0" xfId="0" applyFill="1"/>
    <xf numFmtId="9" fontId="0" fillId="6" borderId="0" xfId="0" applyNumberFormat="1" applyFill="1"/>
    <xf numFmtId="17" fontId="0" fillId="0" borderId="0" xfId="0" applyNumberFormat="1"/>
    <xf numFmtId="43" fontId="0" fillId="0" borderId="2" xfId="2" applyFont="1" applyBorder="1"/>
    <xf numFmtId="9" fontId="0" fillId="0" borderId="2" xfId="1" applyFont="1" applyBorder="1" applyAlignment="1">
      <alignment horizontal="center"/>
    </xf>
    <xf numFmtId="164" fontId="0" fillId="0" borderId="2" xfId="2" applyNumberFormat="1" applyFont="1" applyBorder="1"/>
    <xf numFmtId="43" fontId="2" fillId="0" borderId="2" xfId="2" applyFont="1" applyBorder="1"/>
    <xf numFmtId="9" fontId="2" fillId="0" borderId="2" xfId="1" applyFont="1" applyBorder="1" applyAlignment="1">
      <alignment horizontal="center"/>
    </xf>
    <xf numFmtId="164" fontId="2" fillId="0" borderId="2" xfId="2" applyNumberFormat="1" applyFont="1" applyBorder="1"/>
    <xf numFmtId="0" fontId="0" fillId="0" borderId="2" xfId="0" applyBorder="1" applyAlignment="1">
      <alignment vertical="center"/>
    </xf>
    <xf numFmtId="164" fontId="2" fillId="0" borderId="0" xfId="2" applyNumberFormat="1" applyFont="1" applyBorder="1"/>
    <xf numFmtId="164" fontId="0" fillId="0" borderId="0" xfId="2" applyNumberFormat="1" applyFont="1" applyBorder="1"/>
    <xf numFmtId="43" fontId="0" fillId="0" borderId="0" xfId="2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10" fillId="0" borderId="0" xfId="0" applyFont="1"/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indent="1"/>
    </xf>
    <xf numFmtId="0" fontId="7" fillId="7" borderId="1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25A8-A157-4012-BE7C-324A0FB7E671}">
  <dimension ref="B2:AJ47"/>
  <sheetViews>
    <sheetView topLeftCell="T19" workbookViewId="0">
      <selection activeCell="V49" sqref="V49"/>
    </sheetView>
  </sheetViews>
  <sheetFormatPr defaultRowHeight="15" x14ac:dyDescent="0.25"/>
  <cols>
    <col min="2" max="2" width="16.140625" bestFit="1" customWidth="1"/>
    <col min="19" max="19" width="14.5703125" bestFit="1" customWidth="1"/>
    <col min="21" max="21" width="3.28515625" bestFit="1" customWidth="1"/>
    <col min="22" max="22" width="11.5703125" style="5" bestFit="1" customWidth="1"/>
    <col min="23" max="23" width="4.5703125" style="22" bestFit="1" customWidth="1"/>
    <col min="24" max="24" width="12.28515625" style="8" bestFit="1" customWidth="1"/>
    <col min="25" max="25" width="9.42578125" style="8" bestFit="1" customWidth="1"/>
    <col min="26" max="26" width="9.42578125" style="8" customWidth="1"/>
    <col min="27" max="27" width="13.28515625" style="8" bestFit="1" customWidth="1"/>
    <col min="28" max="28" width="13.28515625" style="9" bestFit="1" customWidth="1"/>
    <col min="29" max="29" width="3.28515625" style="9" bestFit="1" customWidth="1"/>
    <col min="30" max="30" width="11.5703125" style="9" bestFit="1" customWidth="1"/>
    <col min="31" max="31" width="4.5703125" style="9" bestFit="1" customWidth="1"/>
    <col min="32" max="32" width="12.28515625" bestFit="1" customWidth="1"/>
    <col min="33" max="33" width="9.42578125" bestFit="1" customWidth="1"/>
    <col min="34" max="34" width="11.5703125" bestFit="1" customWidth="1"/>
    <col min="35" max="36" width="13.28515625" bestFit="1" customWidth="1"/>
  </cols>
  <sheetData>
    <row r="2" spans="2:20" x14ac:dyDescent="0.25">
      <c r="B2" t="s">
        <v>56</v>
      </c>
      <c r="C2" t="s">
        <v>57</v>
      </c>
    </row>
    <row r="3" spans="2:20" x14ac:dyDescent="0.25">
      <c r="B3" t="s">
        <v>58</v>
      </c>
    </row>
    <row r="4" spans="2:20" x14ac:dyDescent="0.25">
      <c r="B4" t="s">
        <v>59</v>
      </c>
    </row>
    <row r="6" spans="2:20" x14ac:dyDescent="0.25">
      <c r="S6" t="s">
        <v>60</v>
      </c>
      <c r="T6" t="s">
        <v>61</v>
      </c>
    </row>
    <row r="7" spans="2:20" x14ac:dyDescent="0.25">
      <c r="T7" t="s">
        <v>62</v>
      </c>
    </row>
    <row r="8" spans="2:20" x14ac:dyDescent="0.25">
      <c r="T8" t="s">
        <v>63</v>
      </c>
    </row>
    <row r="10" spans="2:20" x14ac:dyDescent="0.25">
      <c r="S10" t="s">
        <v>64</v>
      </c>
      <c r="T10" t="s">
        <v>65</v>
      </c>
    </row>
    <row r="11" spans="2:20" x14ac:dyDescent="0.25">
      <c r="K11">
        <v>1</v>
      </c>
      <c r="L11" t="s">
        <v>66</v>
      </c>
      <c r="M11">
        <v>10</v>
      </c>
      <c r="O11" t="s">
        <v>66</v>
      </c>
      <c r="Q11">
        <v>10</v>
      </c>
    </row>
    <row r="12" spans="2:20" x14ac:dyDescent="0.25">
      <c r="K12">
        <v>2</v>
      </c>
      <c r="L12" t="s">
        <v>67</v>
      </c>
      <c r="M12">
        <v>40</v>
      </c>
      <c r="O12" t="s">
        <v>68</v>
      </c>
      <c r="Q12">
        <v>40</v>
      </c>
      <c r="R12" t="s">
        <v>69</v>
      </c>
    </row>
    <row r="13" spans="2:20" x14ac:dyDescent="0.25">
      <c r="K13">
        <v>3</v>
      </c>
      <c r="L13" t="s">
        <v>70</v>
      </c>
      <c r="M13">
        <v>40</v>
      </c>
    </row>
    <row r="14" spans="2:20" x14ac:dyDescent="0.25">
      <c r="K14">
        <v>4</v>
      </c>
      <c r="L14" t="s">
        <v>71</v>
      </c>
      <c r="M14">
        <v>10</v>
      </c>
    </row>
    <row r="15" spans="2:20" x14ac:dyDescent="0.25">
      <c r="O15" t="s">
        <v>72</v>
      </c>
      <c r="Q15">
        <v>40</v>
      </c>
    </row>
    <row r="16" spans="2:20" x14ac:dyDescent="0.25">
      <c r="O16" t="s">
        <v>73</v>
      </c>
      <c r="Q16">
        <v>10</v>
      </c>
    </row>
    <row r="19" spans="2:33" x14ac:dyDescent="0.25">
      <c r="B19" s="21" t="s">
        <v>74</v>
      </c>
      <c r="C19" s="21"/>
      <c r="D19" s="21"/>
      <c r="E19" s="21"/>
      <c r="F19" s="21"/>
      <c r="G19" s="21"/>
      <c r="H19" s="21"/>
      <c r="I19" s="21"/>
      <c r="J19" s="21"/>
      <c r="K19" s="21"/>
      <c r="L19" s="21" t="s">
        <v>75</v>
      </c>
      <c r="M19" s="21"/>
      <c r="N19" s="21"/>
      <c r="O19" s="21"/>
      <c r="P19" s="21" t="s">
        <v>71</v>
      </c>
      <c r="Q19" s="21"/>
      <c r="R19" s="21"/>
      <c r="S19" s="21"/>
      <c r="T19" s="21"/>
    </row>
    <row r="20" spans="2:33" x14ac:dyDescent="0.25">
      <c r="B20" s="23" t="s">
        <v>76</v>
      </c>
      <c r="C20" s="23" t="s">
        <v>75</v>
      </c>
      <c r="D20" s="23"/>
      <c r="E20" s="23" t="s">
        <v>77</v>
      </c>
      <c r="F20" s="23"/>
      <c r="G20" s="23"/>
      <c r="H20" s="23"/>
      <c r="I20" s="23"/>
      <c r="J20" s="23"/>
      <c r="K20" s="23" t="s">
        <v>78</v>
      </c>
      <c r="L20" s="23"/>
      <c r="M20" s="23"/>
      <c r="N20" s="23" t="s">
        <v>79</v>
      </c>
      <c r="O20" s="23"/>
      <c r="P20" s="23"/>
      <c r="Q20" s="23" t="s">
        <v>80</v>
      </c>
      <c r="R20" s="23" t="s">
        <v>81</v>
      </c>
      <c r="S20" s="23"/>
      <c r="T20" s="23"/>
    </row>
    <row r="21" spans="2:33" x14ac:dyDescent="0.25">
      <c r="B21" s="24" t="s">
        <v>82</v>
      </c>
      <c r="C21" s="24" t="s">
        <v>75</v>
      </c>
      <c r="D21" s="24"/>
      <c r="E21" s="24" t="s">
        <v>77</v>
      </c>
      <c r="F21" s="24"/>
      <c r="G21" s="24"/>
      <c r="H21" s="25">
        <v>0.7</v>
      </c>
      <c r="I21" s="24"/>
      <c r="J21" s="24"/>
      <c r="K21" s="24" t="s">
        <v>83</v>
      </c>
      <c r="L21" s="24"/>
      <c r="M21" s="24"/>
      <c r="N21" s="24"/>
      <c r="O21" s="24"/>
      <c r="P21" s="24"/>
      <c r="Q21" s="24"/>
      <c r="R21" s="24"/>
      <c r="S21" s="24"/>
      <c r="T21" s="24"/>
    </row>
    <row r="22" spans="2:33" x14ac:dyDescent="0.25">
      <c r="B22" s="24" t="s">
        <v>84</v>
      </c>
      <c r="C22" s="24" t="s">
        <v>77</v>
      </c>
      <c r="D22" s="24"/>
      <c r="E22" s="24" t="s">
        <v>85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2:33" x14ac:dyDescent="0.25">
      <c r="B23" s="24" t="s">
        <v>88</v>
      </c>
      <c r="C23" s="24"/>
      <c r="D23" s="24"/>
      <c r="E23" s="24"/>
      <c r="F23" s="24" t="s">
        <v>89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2:33" x14ac:dyDescent="0.25">
      <c r="B24" t="s">
        <v>90</v>
      </c>
      <c r="H24" t="s">
        <v>91</v>
      </c>
      <c r="M24" t="s">
        <v>92</v>
      </c>
    </row>
    <row r="25" spans="2:33" x14ac:dyDescent="0.25">
      <c r="B25" t="s">
        <v>93</v>
      </c>
      <c r="Q25" t="s">
        <v>94</v>
      </c>
    </row>
    <row r="26" spans="2:33" x14ac:dyDescent="0.25">
      <c r="B26" t="s">
        <v>95</v>
      </c>
      <c r="C26" t="s">
        <v>96</v>
      </c>
      <c r="E26" t="s">
        <v>97</v>
      </c>
    </row>
    <row r="27" spans="2:33" x14ac:dyDescent="0.25">
      <c r="C27" s="26">
        <v>44927</v>
      </c>
      <c r="D27" s="26">
        <v>44958</v>
      </c>
      <c r="E27" s="26">
        <v>44986</v>
      </c>
      <c r="F27" s="26">
        <v>45017</v>
      </c>
      <c r="G27" s="26">
        <v>45047</v>
      </c>
      <c r="H27" s="26">
        <v>45078</v>
      </c>
      <c r="I27" s="26">
        <v>45108</v>
      </c>
      <c r="J27" s="26">
        <v>45139</v>
      </c>
      <c r="K27" s="26">
        <v>45170</v>
      </c>
      <c r="L27" s="26">
        <v>45200</v>
      </c>
      <c r="M27" s="26">
        <v>45231</v>
      </c>
      <c r="N27" s="26">
        <v>45261</v>
      </c>
      <c r="O27" s="26">
        <v>45292</v>
      </c>
      <c r="P27" s="26">
        <v>45323</v>
      </c>
      <c r="Q27" s="26">
        <v>45352</v>
      </c>
      <c r="R27" s="26">
        <v>45383</v>
      </c>
      <c r="S27" s="26">
        <v>45413</v>
      </c>
      <c r="T27" s="26">
        <v>45444</v>
      </c>
    </row>
    <row r="30" spans="2:33" x14ac:dyDescent="0.25">
      <c r="U30" s="2"/>
      <c r="V30" s="30" t="s">
        <v>102</v>
      </c>
      <c r="W30" s="31" t="s">
        <v>86</v>
      </c>
      <c r="X30" s="32" t="s">
        <v>87</v>
      </c>
      <c r="Y30" s="32" t="s">
        <v>104</v>
      </c>
      <c r="Z30" s="34"/>
      <c r="AA30" s="34"/>
      <c r="AC30" s="33"/>
      <c r="AD30" s="30" t="s">
        <v>102</v>
      </c>
      <c r="AE30" s="31" t="s">
        <v>86</v>
      </c>
      <c r="AF30" s="32" t="s">
        <v>87</v>
      </c>
      <c r="AG30" s="32" t="s">
        <v>104</v>
      </c>
    </row>
    <row r="31" spans="2:33" x14ac:dyDescent="0.25">
      <c r="V31"/>
      <c r="W31"/>
      <c r="X31"/>
      <c r="Y31"/>
      <c r="Z31"/>
      <c r="AA31"/>
      <c r="AB31"/>
      <c r="AC31"/>
      <c r="AD31"/>
      <c r="AE31"/>
    </row>
    <row r="32" spans="2:33" x14ac:dyDescent="0.25">
      <c r="U32" s="45" t="s">
        <v>101</v>
      </c>
      <c r="V32" s="27">
        <v>300000</v>
      </c>
      <c r="W32" s="28">
        <v>0.25</v>
      </c>
      <c r="X32" s="29">
        <f>+$V$32*W32*2</f>
        <v>150000</v>
      </c>
      <c r="Y32" s="29">
        <f>+X32+$V$32</f>
        <v>450000</v>
      </c>
      <c r="Z32" s="35"/>
      <c r="AA32" s="35">
        <f>+Y32*7.5345</f>
        <v>3390525</v>
      </c>
      <c r="AB32" s="8"/>
      <c r="AC32" s="45" t="s">
        <v>103</v>
      </c>
      <c r="AD32" s="27">
        <v>150000</v>
      </c>
      <c r="AE32" s="28">
        <v>0.2</v>
      </c>
      <c r="AF32" s="29">
        <f>+$V$32*AE32*2</f>
        <v>120000</v>
      </c>
      <c r="AG32" s="29">
        <f>+AF32+$AD$32</f>
        <v>270000</v>
      </c>
    </row>
    <row r="33" spans="21:36" x14ac:dyDescent="0.25">
      <c r="U33" s="45"/>
      <c r="V33" s="27"/>
      <c r="W33" s="28">
        <v>0.2</v>
      </c>
      <c r="X33" s="29">
        <f>+$V$32*W33*2</f>
        <v>120000</v>
      </c>
      <c r="Y33" s="29">
        <f t="shared" ref="Y33:Y35" si="0">+X33+$V$32</f>
        <v>420000</v>
      </c>
      <c r="Z33" s="35"/>
      <c r="AA33" s="35">
        <f>+Y33*7.5345</f>
        <v>3164490</v>
      </c>
      <c r="AB33" s="8"/>
      <c r="AC33" s="45"/>
      <c r="AD33" s="27"/>
      <c r="AE33" s="28">
        <v>0.15</v>
      </c>
      <c r="AF33" s="29">
        <f t="shared" ref="AF33:AF34" si="1">+$V$32*AE33*2</f>
        <v>90000</v>
      </c>
      <c r="AG33" s="29">
        <f t="shared" ref="AG33:AG35" si="2">+AF33+$AD$32</f>
        <v>240000</v>
      </c>
    </row>
    <row r="34" spans="21:36" x14ac:dyDescent="0.25">
      <c r="U34" s="45"/>
      <c r="V34" s="27"/>
      <c r="W34" s="28">
        <v>0.15</v>
      </c>
      <c r="X34" s="29">
        <f>+$V$32*W34*2</f>
        <v>90000</v>
      </c>
      <c r="Y34" s="29">
        <f t="shared" si="0"/>
        <v>390000</v>
      </c>
      <c r="Z34" s="35"/>
      <c r="AA34" s="35">
        <f>+Y34*7.5345</f>
        <v>2938455</v>
      </c>
      <c r="AB34" s="8"/>
      <c r="AC34" s="45"/>
      <c r="AD34" s="27"/>
      <c r="AE34" s="28">
        <v>0.1</v>
      </c>
      <c r="AF34" s="29">
        <f t="shared" si="1"/>
        <v>60000</v>
      </c>
      <c r="AG34" s="29">
        <f t="shared" si="2"/>
        <v>210000</v>
      </c>
    </row>
    <row r="35" spans="21:36" x14ac:dyDescent="0.25">
      <c r="U35" s="45"/>
      <c r="V35" s="27"/>
      <c r="W35" s="28">
        <v>0.1</v>
      </c>
      <c r="X35" s="29">
        <f>+$V$32*W35*2</f>
        <v>60000</v>
      </c>
      <c r="Y35" s="29">
        <f t="shared" si="0"/>
        <v>360000</v>
      </c>
      <c r="Z35" s="35"/>
      <c r="AA35" s="35">
        <f>+Y35*7.5345</f>
        <v>2712420</v>
      </c>
      <c r="AB35" s="8"/>
      <c r="AC35" s="45"/>
      <c r="AD35" s="27"/>
      <c r="AE35" s="28">
        <v>0.05</v>
      </c>
      <c r="AF35" s="29">
        <f>+$V$32*AE35*2</f>
        <v>30000</v>
      </c>
      <c r="AG35" s="29">
        <f t="shared" si="2"/>
        <v>180000</v>
      </c>
    </row>
    <row r="36" spans="21:36" x14ac:dyDescent="0.25">
      <c r="AA36" s="35"/>
      <c r="AB36" s="8"/>
      <c r="AC36"/>
      <c r="AD36" s="5"/>
      <c r="AE36" s="22"/>
      <c r="AF36" s="8"/>
      <c r="AG36" s="8"/>
    </row>
    <row r="37" spans="21:36" x14ac:dyDescent="0.25">
      <c r="U37" s="45" t="s">
        <v>101</v>
      </c>
      <c r="V37" s="27">
        <v>450000</v>
      </c>
      <c r="W37" s="28">
        <v>0.25</v>
      </c>
      <c r="X37" s="29">
        <f>+$V$37*W37*2</f>
        <v>225000</v>
      </c>
      <c r="Y37" s="29">
        <f>+X37+$V$37</f>
        <v>675000</v>
      </c>
      <c r="Z37" s="35"/>
      <c r="AA37" s="35">
        <f>+Y37*7.5345</f>
        <v>5085787.5</v>
      </c>
      <c r="AB37"/>
      <c r="AC37" s="45" t="s">
        <v>103</v>
      </c>
      <c r="AD37" s="27">
        <v>187500</v>
      </c>
      <c r="AE37" s="28">
        <v>0.2</v>
      </c>
      <c r="AF37" s="29">
        <f>+$AD$37*AE37*2</f>
        <v>75000</v>
      </c>
      <c r="AG37" s="29">
        <f>+AF37+$AD$37</f>
        <v>262500</v>
      </c>
    </row>
    <row r="38" spans="21:36" x14ac:dyDescent="0.25">
      <c r="U38" s="45"/>
      <c r="V38" s="27"/>
      <c r="W38" s="28">
        <v>0.2</v>
      </c>
      <c r="X38" s="29">
        <f t="shared" ref="X38:X40" si="3">+$V$37*W38*2</f>
        <v>180000</v>
      </c>
      <c r="Y38" s="29">
        <f t="shared" ref="Y38:Y40" si="4">+X38+$V$37</f>
        <v>630000</v>
      </c>
      <c r="Z38" s="35">
        <f>+Y38/1.25</f>
        <v>504000</v>
      </c>
      <c r="AA38" s="36">
        <f>+Y38*7.5345</f>
        <v>4746735</v>
      </c>
      <c r="AB38" s="5">
        <f>+AA38/1.25</f>
        <v>3797388</v>
      </c>
      <c r="AC38" s="45"/>
      <c r="AD38" s="27"/>
      <c r="AE38" s="28">
        <v>0.15</v>
      </c>
      <c r="AF38" s="29">
        <f t="shared" ref="AF38:AF40" si="5">+$AD$37*AE38*2</f>
        <v>56250</v>
      </c>
      <c r="AG38" s="29">
        <f t="shared" ref="AG38:AG40" si="6">+AF38+$AD$37</f>
        <v>243750</v>
      </c>
    </row>
    <row r="39" spans="21:36" x14ac:dyDescent="0.25">
      <c r="U39" s="45"/>
      <c r="V39" s="27"/>
      <c r="W39" s="28">
        <v>0.15</v>
      </c>
      <c r="X39" s="29">
        <f t="shared" si="3"/>
        <v>135000</v>
      </c>
      <c r="Y39" s="29">
        <f t="shared" si="4"/>
        <v>585000</v>
      </c>
      <c r="Z39" s="35"/>
      <c r="AA39" s="35">
        <f>+Y39*7.5345</f>
        <v>4407682.5</v>
      </c>
      <c r="AB39"/>
      <c r="AC39" s="45"/>
      <c r="AD39" s="27"/>
      <c r="AE39" s="28">
        <v>0.1</v>
      </c>
      <c r="AF39" s="29">
        <f t="shared" si="5"/>
        <v>37500</v>
      </c>
      <c r="AG39" s="29">
        <f t="shared" si="6"/>
        <v>225000</v>
      </c>
      <c r="AH39" s="5">
        <f>+AG39/1.25</f>
        <v>180000</v>
      </c>
      <c r="AI39" s="5">
        <f>+AG39*7.5345</f>
        <v>1695262.5</v>
      </c>
      <c r="AJ39" s="5">
        <f>+AI39/1.25</f>
        <v>1356210</v>
      </c>
    </row>
    <row r="40" spans="21:36" x14ac:dyDescent="0.25">
      <c r="U40" s="45"/>
      <c r="V40" s="27"/>
      <c r="W40" s="28">
        <v>0.1</v>
      </c>
      <c r="X40" s="29">
        <f t="shared" si="3"/>
        <v>90000</v>
      </c>
      <c r="Y40" s="29">
        <f t="shared" si="4"/>
        <v>540000</v>
      </c>
      <c r="Z40" s="35"/>
      <c r="AA40" s="35">
        <f>+Y40*7.5345</f>
        <v>4068630</v>
      </c>
      <c r="AB40"/>
      <c r="AC40" s="45"/>
      <c r="AD40" s="27"/>
      <c r="AE40" s="28">
        <v>0.05</v>
      </c>
      <c r="AF40" s="29">
        <f t="shared" si="5"/>
        <v>18750</v>
      </c>
      <c r="AG40" s="29">
        <f t="shared" si="6"/>
        <v>206250</v>
      </c>
    </row>
    <row r="41" spans="21:36" x14ac:dyDescent="0.25">
      <c r="V41"/>
      <c r="W41"/>
      <c r="X41"/>
      <c r="Y41"/>
      <c r="Z41"/>
      <c r="AA41" s="35"/>
      <c r="AB41"/>
      <c r="AC41"/>
      <c r="AD41"/>
      <c r="AE41"/>
    </row>
    <row r="42" spans="21:36" x14ac:dyDescent="0.25">
      <c r="U42" s="45" t="s">
        <v>101</v>
      </c>
      <c r="V42" s="27">
        <v>600000</v>
      </c>
      <c r="W42" s="28">
        <v>0.25</v>
      </c>
      <c r="X42" s="29">
        <f>+$V$42*W42*2</f>
        <v>300000</v>
      </c>
      <c r="Y42" s="29">
        <f>+X42+$V$42</f>
        <v>900000</v>
      </c>
      <c r="Z42" s="35"/>
      <c r="AA42" s="35">
        <f>+Y42*7.5345</f>
        <v>6781050</v>
      </c>
      <c r="AB42"/>
      <c r="AC42" s="45" t="s">
        <v>103</v>
      </c>
      <c r="AD42" s="27">
        <v>250000</v>
      </c>
      <c r="AE42" s="28">
        <v>0.2</v>
      </c>
      <c r="AF42" s="29">
        <f>+$V$42*AE42*2</f>
        <v>240000</v>
      </c>
      <c r="AG42" s="29">
        <f>+AF42+$AD$42</f>
        <v>490000</v>
      </c>
    </row>
    <row r="43" spans="21:36" x14ac:dyDescent="0.25">
      <c r="U43" s="45"/>
      <c r="V43" s="27"/>
      <c r="W43" s="28">
        <v>0.2</v>
      </c>
      <c r="X43" s="29">
        <f t="shared" ref="X43:X45" si="7">+$V$42*W43*2</f>
        <v>240000</v>
      </c>
      <c r="Y43" s="29">
        <f t="shared" ref="Y43:Y45" si="8">+X43+$V$42</f>
        <v>840000</v>
      </c>
      <c r="Z43" s="35"/>
      <c r="AA43" s="35">
        <f>+Y43*7.5345</f>
        <v>6328980</v>
      </c>
      <c r="AB43"/>
      <c r="AC43" s="45"/>
      <c r="AD43" s="27"/>
      <c r="AE43" s="28">
        <v>0.15</v>
      </c>
      <c r="AF43" s="29">
        <f t="shared" ref="AF43:AF45" si="9">+$V$42*AE43*2</f>
        <v>180000</v>
      </c>
      <c r="AG43" s="29">
        <f t="shared" ref="AG43:AG45" si="10">+AF43+$AD$42</f>
        <v>430000</v>
      </c>
    </row>
    <row r="44" spans="21:36" x14ac:dyDescent="0.25">
      <c r="U44" s="45"/>
      <c r="V44" s="27"/>
      <c r="W44" s="28">
        <v>0.15</v>
      </c>
      <c r="X44" s="29">
        <f t="shared" si="7"/>
        <v>180000</v>
      </c>
      <c r="Y44" s="29">
        <f t="shared" si="8"/>
        <v>780000</v>
      </c>
      <c r="Z44" s="35"/>
      <c r="AA44" s="35">
        <f>+Y44*7.5345</f>
        <v>5876910</v>
      </c>
      <c r="AB44"/>
      <c r="AC44" s="45"/>
      <c r="AD44" s="27"/>
      <c r="AE44" s="28">
        <v>0.1</v>
      </c>
      <c r="AF44" s="29">
        <f t="shared" si="9"/>
        <v>120000</v>
      </c>
      <c r="AG44" s="29">
        <f t="shared" si="10"/>
        <v>370000</v>
      </c>
    </row>
    <row r="45" spans="21:36" x14ac:dyDescent="0.25">
      <c r="U45" s="45"/>
      <c r="V45" s="27"/>
      <c r="W45" s="28">
        <v>0.1</v>
      </c>
      <c r="X45" s="29">
        <f t="shared" si="7"/>
        <v>120000</v>
      </c>
      <c r="Y45" s="29">
        <f t="shared" si="8"/>
        <v>720000</v>
      </c>
      <c r="Z45" s="35"/>
      <c r="AA45" s="35">
        <f>+Y45*7.5345</f>
        <v>5424840</v>
      </c>
      <c r="AB45"/>
      <c r="AC45" s="45"/>
      <c r="AD45" s="27"/>
      <c r="AE45" s="28">
        <v>0.05</v>
      </c>
      <c r="AF45" s="29">
        <f t="shared" si="9"/>
        <v>60000</v>
      </c>
      <c r="AG45" s="29">
        <f t="shared" si="10"/>
        <v>310000</v>
      </c>
    </row>
    <row r="46" spans="21:36" x14ac:dyDescent="0.25">
      <c r="V46"/>
      <c r="W46"/>
      <c r="X46"/>
      <c r="Y46"/>
      <c r="Z46"/>
      <c r="AA46"/>
      <c r="AB46"/>
      <c r="AC46"/>
      <c r="AD46"/>
      <c r="AE46"/>
    </row>
    <row r="47" spans="21:36" x14ac:dyDescent="0.25">
      <c r="Y47" s="8">
        <f>+Y38+AG39</f>
        <v>855000</v>
      </c>
      <c r="Z47" s="8">
        <f>+Z38+AH39</f>
        <v>684000</v>
      </c>
      <c r="AA47" s="8">
        <f t="shared" ref="AA47:AB47" si="11">+AA38+AI39</f>
        <v>6441997.5</v>
      </c>
      <c r="AB47" s="8">
        <f t="shared" si="11"/>
        <v>5153598</v>
      </c>
    </row>
  </sheetData>
  <mergeCells count="6">
    <mergeCell ref="AC37:AC40"/>
    <mergeCell ref="AC42:AC45"/>
    <mergeCell ref="U32:U35"/>
    <mergeCell ref="U37:U40"/>
    <mergeCell ref="U42:U45"/>
    <mergeCell ref="AC32:AC35"/>
  </mergeCells>
  <conditionalFormatting sqref="AB32:AB3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ACCB-3C75-4C71-B668-EB07A75B4BD8}">
  <sheetPr>
    <tabColor theme="9" tint="-0.249977111117893"/>
  </sheetPr>
  <dimension ref="A1:J17"/>
  <sheetViews>
    <sheetView zoomScale="85" zoomScaleNormal="85" workbookViewId="0"/>
  </sheetViews>
  <sheetFormatPr defaultRowHeight="15" x14ac:dyDescent="0.25"/>
  <cols>
    <col min="1" max="2" width="5.7109375" customWidth="1"/>
    <col min="3" max="9" width="30.7109375" customWidth="1"/>
    <col min="10" max="10" width="24.140625" bestFit="1" customWidth="1"/>
    <col min="11" max="11" width="32.7109375" bestFit="1" customWidth="1"/>
    <col min="12" max="12" width="15.140625" customWidth="1"/>
  </cols>
  <sheetData>
    <row r="1" spans="1:10" ht="18.75" customHeight="1" x14ac:dyDescent="0.25">
      <c r="B1" s="46" t="s">
        <v>55</v>
      </c>
      <c r="C1" s="46"/>
      <c r="D1" s="46"/>
      <c r="E1" s="46"/>
      <c r="F1" s="46"/>
      <c r="G1" s="46"/>
      <c r="H1" s="46"/>
      <c r="I1" s="46"/>
    </row>
    <row r="3" spans="1:10" s="3" customFormat="1" ht="15.75" x14ac:dyDescent="0.25">
      <c r="A3"/>
      <c r="B3" s="47" t="s">
        <v>25</v>
      </c>
      <c r="C3" s="47"/>
      <c r="D3" s="47"/>
      <c r="E3" s="47" t="s">
        <v>98</v>
      </c>
      <c r="F3" s="47"/>
      <c r="G3" s="47"/>
      <c r="H3" s="47"/>
      <c r="I3" s="47"/>
      <c r="J3"/>
    </row>
    <row r="4" spans="1:10" s="3" customFormat="1" ht="15.75" x14ac:dyDescent="0.25">
      <c r="A4"/>
      <c r="B4" s="48" t="s">
        <v>26</v>
      </c>
      <c r="C4" s="49" t="s">
        <v>107</v>
      </c>
      <c r="D4" s="49" t="s">
        <v>106</v>
      </c>
      <c r="E4" s="44">
        <v>1</v>
      </c>
      <c r="F4" s="44">
        <v>2</v>
      </c>
      <c r="G4" s="44">
        <v>3</v>
      </c>
      <c r="H4" s="44">
        <v>4</v>
      </c>
      <c r="I4" s="44">
        <v>5</v>
      </c>
      <c r="J4"/>
    </row>
    <row r="5" spans="1:10" s="39" customFormat="1" ht="63" x14ac:dyDescent="0.25">
      <c r="B5" s="48"/>
      <c r="C5" s="49"/>
      <c r="D5" s="49"/>
      <c r="E5" s="40" t="s">
        <v>10</v>
      </c>
      <c r="F5" s="40" t="s">
        <v>11</v>
      </c>
      <c r="G5" s="40" t="s">
        <v>8</v>
      </c>
      <c r="H5" s="40" t="s">
        <v>9</v>
      </c>
      <c r="I5" s="40" t="s">
        <v>12</v>
      </c>
    </row>
    <row r="6" spans="1:10" x14ac:dyDescent="0.25">
      <c r="B6" s="4" t="s">
        <v>0</v>
      </c>
      <c r="C6" s="2"/>
      <c r="D6" s="2"/>
      <c r="E6" s="4"/>
      <c r="F6" s="4"/>
      <c r="G6" s="4"/>
      <c r="H6" s="4"/>
      <c r="I6" s="2"/>
    </row>
    <row r="7" spans="1:10" x14ac:dyDescent="0.25">
      <c r="B7" s="4" t="s">
        <v>1</v>
      </c>
      <c r="C7" s="2"/>
      <c r="D7" s="2"/>
      <c r="E7" s="4"/>
      <c r="F7" s="4"/>
      <c r="G7" s="4"/>
      <c r="H7" s="4"/>
      <c r="I7" s="2"/>
    </row>
    <row r="8" spans="1:10" x14ac:dyDescent="0.25">
      <c r="B8" s="4" t="s">
        <v>2</v>
      </c>
      <c r="C8" s="2"/>
      <c r="D8" s="2"/>
      <c r="E8" s="4"/>
      <c r="F8" s="4"/>
      <c r="G8" s="4"/>
      <c r="H8" s="4"/>
      <c r="I8" s="2"/>
    </row>
    <row r="9" spans="1:10" x14ac:dyDescent="0.25">
      <c r="B9" s="4" t="s">
        <v>27</v>
      </c>
      <c r="C9" s="2"/>
      <c r="D9" s="2"/>
      <c r="E9" s="4"/>
      <c r="F9" s="4"/>
      <c r="G9" s="4"/>
      <c r="H9" s="4"/>
      <c r="I9" s="2"/>
    </row>
    <row r="10" spans="1:10" x14ac:dyDescent="0.25">
      <c r="B10" s="4" t="s">
        <v>3</v>
      </c>
      <c r="C10" s="2"/>
      <c r="D10" s="2"/>
      <c r="E10" s="4"/>
      <c r="F10" s="4"/>
      <c r="G10" s="4"/>
      <c r="H10" s="4"/>
      <c r="I10" s="2"/>
    </row>
    <row r="11" spans="1:10" x14ac:dyDescent="0.25">
      <c r="B11" s="4" t="s">
        <v>4</v>
      </c>
      <c r="C11" s="2"/>
      <c r="D11" s="2"/>
      <c r="E11" s="4"/>
      <c r="F11" s="4"/>
      <c r="G11" s="4"/>
      <c r="H11" s="4"/>
      <c r="I11" s="2"/>
    </row>
    <row r="12" spans="1:10" x14ac:dyDescent="0.25">
      <c r="B12" s="4" t="s">
        <v>5</v>
      </c>
      <c r="C12" s="2"/>
      <c r="D12" s="2"/>
      <c r="E12" s="4"/>
      <c r="F12" s="4"/>
      <c r="G12" s="4"/>
      <c r="H12" s="4"/>
      <c r="I12" s="2"/>
    </row>
    <row r="13" spans="1:10" x14ac:dyDescent="0.25">
      <c r="B13" s="4" t="s">
        <v>6</v>
      </c>
      <c r="C13" s="2"/>
      <c r="D13" s="2"/>
      <c r="E13" s="4"/>
      <c r="F13" s="4"/>
      <c r="G13" s="4"/>
      <c r="H13" s="4"/>
      <c r="I13" s="2"/>
    </row>
    <row r="14" spans="1:10" x14ac:dyDescent="0.25">
      <c r="B14" s="4" t="s">
        <v>7</v>
      </c>
      <c r="C14" s="2"/>
      <c r="D14" s="2"/>
      <c r="E14" s="4"/>
      <c r="F14" s="4"/>
      <c r="G14" s="4"/>
      <c r="H14" s="4"/>
      <c r="I14" s="2"/>
    </row>
    <row r="15" spans="1:10" x14ac:dyDescent="0.25">
      <c r="B15" s="4" t="s">
        <v>28</v>
      </c>
      <c r="C15" s="2"/>
      <c r="D15" s="2"/>
      <c r="E15" s="4"/>
      <c r="F15" s="4"/>
      <c r="G15" s="4"/>
      <c r="H15" s="4"/>
      <c r="I15" s="2"/>
    </row>
    <row r="16" spans="1:10" x14ac:dyDescent="0.25">
      <c r="C16" s="1"/>
    </row>
    <row r="17" spans="2:3" x14ac:dyDescent="0.25">
      <c r="B17" s="38" t="s">
        <v>105</v>
      </c>
      <c r="C17" s="37"/>
    </row>
  </sheetData>
  <dataConsolidate/>
  <mergeCells count="6">
    <mergeCell ref="B1:I1"/>
    <mergeCell ref="B3:D3"/>
    <mergeCell ref="B4:B5"/>
    <mergeCell ref="C4:C5"/>
    <mergeCell ref="D4:D5"/>
    <mergeCell ref="E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4DF6-63C8-4F7E-8FD5-078D2EDDCF5A}">
  <sheetPr>
    <tabColor theme="9" tint="0.39997558519241921"/>
    <pageSetUpPr fitToPage="1"/>
  </sheetPr>
  <dimension ref="A1:N29"/>
  <sheetViews>
    <sheetView view="pageBreakPreview" zoomScale="80" zoomScaleNormal="90" zoomScaleSheetLayoutView="80" workbookViewId="0">
      <selection activeCell="G23" sqref="G23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1" t="s">
        <v>29</v>
      </c>
      <c r="C1" s="52"/>
      <c r="D1" s="52"/>
      <c r="E1" s="52"/>
      <c r="F1" s="52"/>
      <c r="G1" s="52"/>
      <c r="H1" s="52"/>
      <c r="I1" s="53"/>
    </row>
    <row r="2" spans="1:14" ht="18.75" x14ac:dyDescent="0.25">
      <c r="B2" s="54" t="s">
        <v>30</v>
      </c>
      <c r="C2" s="55"/>
      <c r="D2" s="55"/>
      <c r="E2" s="55"/>
      <c r="F2" s="55"/>
      <c r="G2" s="55"/>
      <c r="H2" s="55"/>
      <c r="I2" s="56"/>
    </row>
    <row r="3" spans="1:14" s="10" customFormat="1" ht="17.25" x14ac:dyDescent="0.25">
      <c r="A3"/>
      <c r="B3" s="57" t="s">
        <v>54</v>
      </c>
      <c r="C3" s="58"/>
      <c r="D3" s="58"/>
      <c r="E3" s="58"/>
      <c r="F3" s="58"/>
      <c r="G3" s="58"/>
      <c r="H3" s="58"/>
      <c r="I3" s="59"/>
      <c r="J3"/>
      <c r="K3"/>
    </row>
    <row r="4" spans="1:14" ht="15.75" x14ac:dyDescent="0.25">
      <c r="B4" s="11"/>
      <c r="C4" s="20"/>
      <c r="D4" s="60" t="s">
        <v>52</v>
      </c>
      <c r="E4" s="61"/>
      <c r="F4" s="61"/>
      <c r="G4" s="61"/>
      <c r="H4" s="61"/>
      <c r="I4" s="62"/>
    </row>
    <row r="5" spans="1:14" x14ac:dyDescent="0.25">
      <c r="B5" s="63" t="s">
        <v>31</v>
      </c>
      <c r="C5" s="12"/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</row>
    <row r="6" spans="1:14" x14ac:dyDescent="0.25">
      <c r="B6" s="64"/>
      <c r="C6" s="12" t="s">
        <v>38</v>
      </c>
      <c r="D6" s="13"/>
      <c r="E6" s="13"/>
      <c r="F6" s="13"/>
      <c r="G6" s="13"/>
      <c r="H6" s="13"/>
      <c r="I6" s="13"/>
    </row>
    <row r="7" spans="1:14" x14ac:dyDescent="0.25">
      <c r="B7" s="64"/>
      <c r="C7" s="12" t="s">
        <v>39</v>
      </c>
      <c r="D7" s="13"/>
      <c r="E7" s="13"/>
      <c r="F7" s="13"/>
      <c r="G7" s="13"/>
      <c r="H7" s="13"/>
      <c r="I7" s="13"/>
    </row>
    <row r="8" spans="1:14" x14ac:dyDescent="0.25">
      <c r="B8" s="64"/>
      <c r="C8" s="12" t="s">
        <v>40</v>
      </c>
      <c r="D8" s="13"/>
      <c r="E8" s="13"/>
      <c r="F8" s="13"/>
      <c r="G8" s="13"/>
      <c r="H8" s="13"/>
      <c r="I8" s="13"/>
    </row>
    <row r="10" spans="1:14" ht="17.25" x14ac:dyDescent="0.25">
      <c r="B10" s="65" t="s">
        <v>53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4" s="41" customFormat="1" ht="63" x14ac:dyDescent="0.25">
      <c r="B11" s="50" t="s">
        <v>41</v>
      </c>
      <c r="C11" s="42"/>
      <c r="D11" s="43" t="s">
        <v>100</v>
      </c>
      <c r="E11" s="43" t="s">
        <v>13</v>
      </c>
      <c r="F11" s="43" t="s">
        <v>14</v>
      </c>
      <c r="G11" s="43" t="s">
        <v>112</v>
      </c>
      <c r="H11" s="43" t="s">
        <v>42</v>
      </c>
      <c r="I11" s="43" t="s">
        <v>43</v>
      </c>
      <c r="J11" s="43" t="s">
        <v>108</v>
      </c>
      <c r="K11" s="43" t="s">
        <v>44</v>
      </c>
      <c r="L11" s="43" t="s">
        <v>15</v>
      </c>
      <c r="M11" s="43" t="s">
        <v>36</v>
      </c>
    </row>
    <row r="12" spans="1:14" x14ac:dyDescent="0.25">
      <c r="B12" s="50"/>
      <c r="C12" s="12" t="s">
        <v>16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0"/>
      <c r="C13" s="12" t="s">
        <v>17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0"/>
      <c r="C14" s="12" t="s">
        <v>18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0"/>
      <c r="C15" s="12" t="s">
        <v>19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0"/>
      <c r="C16" s="12" t="s">
        <v>20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0"/>
      <c r="C17" s="12" t="s">
        <v>21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0"/>
      <c r="C18" s="12" t="s">
        <v>22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0"/>
      <c r="C19" s="12" t="s">
        <v>23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0"/>
      <c r="C20" s="12" t="s">
        <v>24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0"/>
      <c r="C21" s="12" t="s">
        <v>45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0"/>
      <c r="C22" s="12" t="s">
        <v>46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0"/>
      <c r="C23" s="12" t="s">
        <v>47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0"/>
      <c r="C24" s="12" t="s">
        <v>48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0"/>
      <c r="C25" s="12" t="s">
        <v>49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0"/>
      <c r="C26" s="12" t="s">
        <v>50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0"/>
      <c r="C27" s="12" t="s">
        <v>51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542C-0724-42E1-B7D9-BA896FB41DC1}">
  <sheetPr>
    <tabColor theme="9" tint="0.39997558519241921"/>
    <pageSetUpPr fitToPage="1"/>
  </sheetPr>
  <dimension ref="A1:N29"/>
  <sheetViews>
    <sheetView view="pageBreakPreview" zoomScale="80" zoomScaleNormal="90" zoomScaleSheetLayoutView="80" workbookViewId="0">
      <selection activeCell="G12" sqref="G12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1" t="s">
        <v>29</v>
      </c>
      <c r="C1" s="52"/>
      <c r="D1" s="52"/>
      <c r="E1" s="52"/>
      <c r="F1" s="52"/>
      <c r="G1" s="52"/>
      <c r="H1" s="52"/>
      <c r="I1" s="53"/>
    </row>
    <row r="2" spans="1:14" ht="18.75" x14ac:dyDescent="0.25">
      <c r="B2" s="54" t="s">
        <v>99</v>
      </c>
      <c r="C2" s="55"/>
      <c r="D2" s="55"/>
      <c r="E2" s="55"/>
      <c r="F2" s="55"/>
      <c r="G2" s="55"/>
      <c r="H2" s="55"/>
      <c r="I2" s="56"/>
    </row>
    <row r="3" spans="1:14" s="10" customFormat="1" ht="17.25" x14ac:dyDescent="0.25">
      <c r="A3"/>
      <c r="B3" s="57" t="s">
        <v>109</v>
      </c>
      <c r="C3" s="58"/>
      <c r="D3" s="58"/>
      <c r="E3" s="58"/>
      <c r="F3" s="58"/>
      <c r="G3" s="58"/>
      <c r="H3" s="58"/>
      <c r="I3" s="59"/>
      <c r="J3"/>
      <c r="K3"/>
    </row>
    <row r="4" spans="1:14" ht="15.75" x14ac:dyDescent="0.25">
      <c r="B4" s="11"/>
      <c r="C4" s="20"/>
      <c r="D4" s="60" t="s">
        <v>52</v>
      </c>
      <c r="E4" s="61"/>
      <c r="F4" s="61"/>
      <c r="G4" s="61"/>
      <c r="H4" s="61"/>
      <c r="I4" s="62"/>
    </row>
    <row r="5" spans="1:14" x14ac:dyDescent="0.25">
      <c r="B5" s="63" t="s">
        <v>31</v>
      </c>
      <c r="C5" s="12"/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</row>
    <row r="6" spans="1:14" x14ac:dyDescent="0.25">
      <c r="B6" s="64"/>
      <c r="C6" s="12" t="s">
        <v>38</v>
      </c>
      <c r="D6" s="13"/>
      <c r="E6" s="13"/>
      <c r="F6" s="13"/>
      <c r="G6" s="13"/>
      <c r="H6" s="13"/>
      <c r="I6" s="13"/>
    </row>
    <row r="7" spans="1:14" x14ac:dyDescent="0.25">
      <c r="B7" s="64"/>
      <c r="C7" s="12" t="s">
        <v>39</v>
      </c>
      <c r="D7" s="13"/>
      <c r="E7" s="13"/>
      <c r="F7" s="13"/>
      <c r="G7" s="13"/>
      <c r="H7" s="13"/>
      <c r="I7" s="13"/>
    </row>
    <row r="8" spans="1:14" x14ac:dyDescent="0.25">
      <c r="B8" s="64"/>
      <c r="C8" s="12" t="s">
        <v>40</v>
      </c>
      <c r="D8" s="13"/>
      <c r="E8" s="13"/>
      <c r="F8" s="13"/>
      <c r="G8" s="13"/>
      <c r="H8" s="13"/>
      <c r="I8" s="13"/>
    </row>
    <row r="10" spans="1:14" ht="17.25" x14ac:dyDescent="0.25">
      <c r="B10" s="65" t="s">
        <v>53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4" s="41" customFormat="1" ht="63" x14ac:dyDescent="0.25">
      <c r="B11" s="50" t="s">
        <v>41</v>
      </c>
      <c r="C11" s="42"/>
      <c r="D11" s="43" t="s">
        <v>100</v>
      </c>
      <c r="E11" s="43" t="s">
        <v>13</v>
      </c>
      <c r="F11" s="43" t="s">
        <v>14</v>
      </c>
      <c r="G11" s="43" t="s">
        <v>112</v>
      </c>
      <c r="H11" s="43" t="s">
        <v>42</v>
      </c>
      <c r="I11" s="43" t="s">
        <v>43</v>
      </c>
      <c r="J11" s="43" t="s">
        <v>108</v>
      </c>
      <c r="K11" s="43" t="s">
        <v>44</v>
      </c>
      <c r="L11" s="43" t="s">
        <v>15</v>
      </c>
      <c r="M11" s="43" t="s">
        <v>36</v>
      </c>
    </row>
    <row r="12" spans="1:14" x14ac:dyDescent="0.25">
      <c r="B12" s="50"/>
      <c r="C12" s="12" t="s">
        <v>16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0"/>
      <c r="C13" s="12" t="s">
        <v>17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0"/>
      <c r="C14" s="12" t="s">
        <v>18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0"/>
      <c r="C15" s="12" t="s">
        <v>19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0"/>
      <c r="C16" s="12" t="s">
        <v>20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0"/>
      <c r="C17" s="12" t="s">
        <v>21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0"/>
      <c r="C18" s="12" t="s">
        <v>22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0"/>
      <c r="C19" s="12" t="s">
        <v>23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0"/>
      <c r="C20" s="12" t="s">
        <v>24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0"/>
      <c r="C21" s="12" t="s">
        <v>45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0"/>
      <c r="C22" s="12" t="s">
        <v>46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0"/>
      <c r="C23" s="12" t="s">
        <v>47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0"/>
      <c r="C24" s="12" t="s">
        <v>48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0"/>
      <c r="C25" s="12" t="s">
        <v>49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0"/>
      <c r="C26" s="12" t="s">
        <v>50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0"/>
      <c r="C27" s="12" t="s">
        <v>51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26CD-913D-4B5B-B3BE-EADDB3DB6ADF}">
  <sheetPr>
    <tabColor theme="9" tint="0.39997558519241921"/>
    <pageSetUpPr fitToPage="1"/>
  </sheetPr>
  <dimension ref="A1:N29"/>
  <sheetViews>
    <sheetView view="pageBreakPreview" zoomScale="80" zoomScaleNormal="90" zoomScaleSheetLayoutView="80" workbookViewId="0">
      <selection activeCell="G12" sqref="G12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1" t="s">
        <v>29</v>
      </c>
      <c r="C1" s="52"/>
      <c r="D1" s="52"/>
      <c r="E1" s="52"/>
      <c r="F1" s="52"/>
      <c r="G1" s="52"/>
      <c r="H1" s="52"/>
      <c r="I1" s="53"/>
    </row>
    <row r="2" spans="1:14" ht="18.75" x14ac:dyDescent="0.25">
      <c r="B2" s="54" t="s">
        <v>110</v>
      </c>
      <c r="C2" s="55"/>
      <c r="D2" s="55"/>
      <c r="E2" s="55"/>
      <c r="F2" s="55"/>
      <c r="G2" s="55"/>
      <c r="H2" s="55"/>
      <c r="I2" s="56"/>
    </row>
    <row r="3" spans="1:14" s="10" customFormat="1" ht="17.25" x14ac:dyDescent="0.25">
      <c r="A3"/>
      <c r="B3" s="57" t="s">
        <v>109</v>
      </c>
      <c r="C3" s="58"/>
      <c r="D3" s="58"/>
      <c r="E3" s="58"/>
      <c r="F3" s="58"/>
      <c r="G3" s="58"/>
      <c r="H3" s="58"/>
      <c r="I3" s="59"/>
      <c r="J3"/>
      <c r="K3"/>
    </row>
    <row r="4" spans="1:14" ht="15.75" x14ac:dyDescent="0.25">
      <c r="B4" s="11"/>
      <c r="C4" s="20"/>
      <c r="D4" s="60" t="s">
        <v>52</v>
      </c>
      <c r="E4" s="61"/>
      <c r="F4" s="61"/>
      <c r="G4" s="61"/>
      <c r="H4" s="61"/>
      <c r="I4" s="62"/>
    </row>
    <row r="5" spans="1:14" x14ac:dyDescent="0.25">
      <c r="B5" s="63" t="s">
        <v>31</v>
      </c>
      <c r="C5" s="12"/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</row>
    <row r="6" spans="1:14" x14ac:dyDescent="0.25">
      <c r="B6" s="64"/>
      <c r="C6" s="12" t="s">
        <v>38</v>
      </c>
      <c r="D6" s="13"/>
      <c r="E6" s="13"/>
      <c r="F6" s="13"/>
      <c r="G6" s="13"/>
      <c r="H6" s="13"/>
      <c r="I6" s="13"/>
    </row>
    <row r="7" spans="1:14" x14ac:dyDescent="0.25">
      <c r="B7" s="64"/>
      <c r="C7" s="12" t="s">
        <v>39</v>
      </c>
      <c r="D7" s="13"/>
      <c r="E7" s="13"/>
      <c r="F7" s="13"/>
      <c r="G7" s="13"/>
      <c r="H7" s="13"/>
      <c r="I7" s="13"/>
    </row>
    <row r="8" spans="1:14" x14ac:dyDescent="0.25">
      <c r="B8" s="64"/>
      <c r="C8" s="12" t="s">
        <v>40</v>
      </c>
      <c r="D8" s="13"/>
      <c r="E8" s="13"/>
      <c r="F8" s="13"/>
      <c r="G8" s="13"/>
      <c r="H8" s="13"/>
      <c r="I8" s="13"/>
    </row>
    <row r="10" spans="1:14" ht="17.25" x14ac:dyDescent="0.25">
      <c r="B10" s="65" t="s">
        <v>53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4" s="41" customFormat="1" ht="63" x14ac:dyDescent="0.25">
      <c r="B11" s="50" t="s">
        <v>41</v>
      </c>
      <c r="C11" s="42"/>
      <c r="D11" s="43" t="s">
        <v>100</v>
      </c>
      <c r="E11" s="43" t="s">
        <v>13</v>
      </c>
      <c r="F11" s="43" t="s">
        <v>14</v>
      </c>
      <c r="G11" s="43" t="s">
        <v>112</v>
      </c>
      <c r="H11" s="43" t="s">
        <v>42</v>
      </c>
      <c r="I11" s="43" t="s">
        <v>43</v>
      </c>
      <c r="J11" s="43" t="s">
        <v>108</v>
      </c>
      <c r="K11" s="43" t="s">
        <v>44</v>
      </c>
      <c r="L11" s="43" t="s">
        <v>15</v>
      </c>
      <c r="M11" s="43" t="s">
        <v>36</v>
      </c>
    </row>
    <row r="12" spans="1:14" x14ac:dyDescent="0.25">
      <c r="B12" s="50"/>
      <c r="C12" s="12" t="s">
        <v>16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0"/>
      <c r="C13" s="12" t="s">
        <v>17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0"/>
      <c r="C14" s="12" t="s">
        <v>18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0"/>
      <c r="C15" s="12" t="s">
        <v>19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0"/>
      <c r="C16" s="12" t="s">
        <v>20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0"/>
      <c r="C17" s="12" t="s">
        <v>21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0"/>
      <c r="C18" s="12" t="s">
        <v>22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0"/>
      <c r="C19" s="12" t="s">
        <v>23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0"/>
      <c r="C20" s="12" t="s">
        <v>24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0"/>
      <c r="C21" s="12" t="s">
        <v>45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0"/>
      <c r="C22" s="12" t="s">
        <v>46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0"/>
      <c r="C23" s="12" t="s">
        <v>47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0"/>
      <c r="C24" s="12" t="s">
        <v>48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0"/>
      <c r="C25" s="12" t="s">
        <v>49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0"/>
      <c r="C26" s="12" t="s">
        <v>50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0"/>
      <c r="C27" s="12" t="s">
        <v>51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DEC6-D526-4768-B540-270F6AF6AEF5}">
  <sheetPr>
    <tabColor theme="9" tint="0.39997558519241921"/>
    <pageSetUpPr fitToPage="1"/>
  </sheetPr>
  <dimension ref="A1:N29"/>
  <sheetViews>
    <sheetView tabSelected="1" view="pageBreakPreview" zoomScale="80" zoomScaleNormal="90" zoomScaleSheetLayoutView="80" workbookViewId="0">
      <selection activeCell="G12" sqref="G12"/>
    </sheetView>
  </sheetViews>
  <sheetFormatPr defaultColWidth="25.140625" defaultRowHeight="15" x14ac:dyDescent="0.25"/>
  <cols>
    <col min="1" max="2" width="5.7109375" customWidth="1"/>
    <col min="3" max="3" width="15.140625" bestFit="1" customWidth="1"/>
    <col min="4" max="13" width="30.7109375" customWidth="1"/>
    <col min="14" max="14" width="7.28515625" customWidth="1"/>
  </cols>
  <sheetData>
    <row r="1" spans="1:14" ht="18.75" x14ac:dyDescent="0.25">
      <c r="B1" s="51" t="s">
        <v>29</v>
      </c>
      <c r="C1" s="52"/>
      <c r="D1" s="52"/>
      <c r="E1" s="52"/>
      <c r="F1" s="52"/>
      <c r="G1" s="52"/>
      <c r="H1" s="52"/>
      <c r="I1" s="53"/>
    </row>
    <row r="2" spans="1:14" ht="18.75" x14ac:dyDescent="0.25">
      <c r="B2" s="54" t="s">
        <v>111</v>
      </c>
      <c r="C2" s="55"/>
      <c r="D2" s="55"/>
      <c r="E2" s="55"/>
      <c r="F2" s="55"/>
      <c r="G2" s="55"/>
      <c r="H2" s="55"/>
      <c r="I2" s="56"/>
    </row>
    <row r="3" spans="1:14" s="10" customFormat="1" ht="17.25" x14ac:dyDescent="0.25">
      <c r="A3"/>
      <c r="B3" s="57" t="s">
        <v>109</v>
      </c>
      <c r="C3" s="58"/>
      <c r="D3" s="58"/>
      <c r="E3" s="58"/>
      <c r="F3" s="58"/>
      <c r="G3" s="58"/>
      <c r="H3" s="58"/>
      <c r="I3" s="59"/>
      <c r="J3"/>
      <c r="K3"/>
    </row>
    <row r="4" spans="1:14" ht="15.75" x14ac:dyDescent="0.25">
      <c r="B4" s="11"/>
      <c r="C4" s="20"/>
      <c r="D4" s="60" t="s">
        <v>52</v>
      </c>
      <c r="E4" s="61"/>
      <c r="F4" s="61"/>
      <c r="G4" s="61"/>
      <c r="H4" s="61"/>
      <c r="I4" s="62"/>
    </row>
    <row r="5" spans="1:14" x14ac:dyDescent="0.25">
      <c r="B5" s="63" t="s">
        <v>31</v>
      </c>
      <c r="C5" s="12"/>
      <c r="D5" s="13" t="s">
        <v>32</v>
      </c>
      <c r="E5" s="13" t="s">
        <v>33</v>
      </c>
      <c r="F5" s="13" t="s">
        <v>34</v>
      </c>
      <c r="G5" s="13" t="s">
        <v>35</v>
      </c>
      <c r="H5" s="13" t="s">
        <v>36</v>
      </c>
      <c r="I5" s="13" t="s">
        <v>37</v>
      </c>
    </row>
    <row r="6" spans="1:14" x14ac:dyDescent="0.25">
      <c r="B6" s="64"/>
      <c r="C6" s="12" t="s">
        <v>38</v>
      </c>
      <c r="D6" s="13"/>
      <c r="E6" s="13"/>
      <c r="F6" s="13"/>
      <c r="G6" s="13"/>
      <c r="H6" s="13"/>
      <c r="I6" s="13"/>
    </row>
    <row r="7" spans="1:14" x14ac:dyDescent="0.25">
      <c r="B7" s="64"/>
      <c r="C7" s="12" t="s">
        <v>39</v>
      </c>
      <c r="D7" s="13"/>
      <c r="E7" s="13"/>
      <c r="F7" s="13"/>
      <c r="G7" s="13"/>
      <c r="H7" s="13"/>
      <c r="I7" s="13"/>
    </row>
    <row r="8" spans="1:14" x14ac:dyDescent="0.25">
      <c r="B8" s="64"/>
      <c r="C8" s="12" t="s">
        <v>40</v>
      </c>
      <c r="D8" s="13"/>
      <c r="E8" s="13"/>
      <c r="F8" s="13"/>
      <c r="G8" s="13"/>
      <c r="H8" s="13"/>
      <c r="I8" s="13"/>
    </row>
    <row r="10" spans="1:14" ht="17.25" x14ac:dyDescent="0.25">
      <c r="B10" s="65" t="s">
        <v>53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4" s="41" customFormat="1" ht="63" x14ac:dyDescent="0.25">
      <c r="B11" s="50" t="s">
        <v>41</v>
      </c>
      <c r="C11" s="42"/>
      <c r="D11" s="43" t="s">
        <v>100</v>
      </c>
      <c r="E11" s="43" t="s">
        <v>13</v>
      </c>
      <c r="F11" s="43" t="s">
        <v>14</v>
      </c>
      <c r="G11" s="43" t="s">
        <v>112</v>
      </c>
      <c r="H11" s="43" t="s">
        <v>42</v>
      </c>
      <c r="I11" s="43" t="s">
        <v>43</v>
      </c>
      <c r="J11" s="43" t="s">
        <v>108</v>
      </c>
      <c r="K11" s="43" t="s">
        <v>44</v>
      </c>
      <c r="L11" s="43" t="s">
        <v>15</v>
      </c>
      <c r="M11" s="43" t="s">
        <v>36</v>
      </c>
    </row>
    <row r="12" spans="1:14" x14ac:dyDescent="0.25">
      <c r="B12" s="50"/>
      <c r="C12" s="12" t="s">
        <v>16</v>
      </c>
      <c r="D12" s="6"/>
      <c r="E12" s="6"/>
      <c r="F12" s="6"/>
      <c r="G12" s="14"/>
      <c r="H12" s="14"/>
      <c r="I12" s="7"/>
      <c r="J12" s="7"/>
      <c r="K12" s="7"/>
      <c r="L12" s="7"/>
      <c r="M12" s="15"/>
      <c r="N12" s="16"/>
    </row>
    <row r="13" spans="1:14" x14ac:dyDescent="0.25">
      <c r="B13" s="50"/>
      <c r="C13" s="12" t="s">
        <v>17</v>
      </c>
      <c r="D13" s="6"/>
      <c r="E13" s="6"/>
      <c r="F13" s="6"/>
      <c r="G13" s="14"/>
      <c r="H13" s="14"/>
      <c r="I13" s="17"/>
      <c r="J13" s="7"/>
      <c r="K13" s="14"/>
      <c r="L13" s="7"/>
      <c r="M13" s="18"/>
      <c r="N13" s="10"/>
    </row>
    <row r="14" spans="1:14" x14ac:dyDescent="0.25">
      <c r="B14" s="50"/>
      <c r="C14" s="12" t="s">
        <v>18</v>
      </c>
      <c r="D14" s="6"/>
      <c r="E14" s="6"/>
      <c r="F14" s="6"/>
      <c r="G14" s="14"/>
      <c r="H14" s="14"/>
      <c r="I14" s="17"/>
      <c r="J14" s="7"/>
      <c r="K14" s="7"/>
      <c r="L14" s="7"/>
      <c r="M14" s="18"/>
      <c r="N14" s="10"/>
    </row>
    <row r="15" spans="1:14" x14ac:dyDescent="0.25">
      <c r="B15" s="50"/>
      <c r="C15" s="12" t="s">
        <v>19</v>
      </c>
      <c r="D15" s="6"/>
      <c r="E15" s="6"/>
      <c r="F15" s="6"/>
      <c r="G15" s="14"/>
      <c r="H15" s="14"/>
      <c r="I15" s="17"/>
      <c r="J15" s="7"/>
      <c r="K15" s="14"/>
      <c r="L15" s="7"/>
      <c r="M15" s="15"/>
      <c r="N15" s="16"/>
    </row>
    <row r="16" spans="1:14" x14ac:dyDescent="0.25">
      <c r="B16" s="50"/>
      <c r="C16" s="12" t="s">
        <v>20</v>
      </c>
      <c r="D16" s="6"/>
      <c r="E16" s="6"/>
      <c r="F16" s="6"/>
      <c r="G16" s="14"/>
      <c r="H16" s="14"/>
      <c r="I16" s="17"/>
      <c r="J16" s="7"/>
      <c r="K16" s="7"/>
      <c r="L16" s="7"/>
      <c r="M16" s="18"/>
      <c r="N16" s="10"/>
    </row>
    <row r="17" spans="2:14" x14ac:dyDescent="0.25">
      <c r="B17" s="50"/>
      <c r="C17" s="12" t="s">
        <v>21</v>
      </c>
      <c r="D17" s="6"/>
      <c r="E17" s="6"/>
      <c r="F17" s="6"/>
      <c r="G17" s="14"/>
      <c r="H17" s="14"/>
      <c r="I17" s="17"/>
      <c r="J17" s="7"/>
      <c r="K17" s="7"/>
      <c r="L17" s="7"/>
      <c r="M17" s="18"/>
      <c r="N17" s="10"/>
    </row>
    <row r="18" spans="2:14" x14ac:dyDescent="0.25">
      <c r="B18" s="50"/>
      <c r="C18" s="12" t="s">
        <v>22</v>
      </c>
      <c r="D18" s="6"/>
      <c r="E18" s="6"/>
      <c r="F18" s="6"/>
      <c r="G18" s="14"/>
      <c r="H18" s="14"/>
      <c r="I18" s="17"/>
      <c r="J18" s="7"/>
      <c r="K18" s="7"/>
      <c r="L18" s="7"/>
      <c r="M18" s="18"/>
      <c r="N18" s="10"/>
    </row>
    <row r="19" spans="2:14" x14ac:dyDescent="0.25">
      <c r="B19" s="50"/>
      <c r="C19" s="12" t="s">
        <v>23</v>
      </c>
      <c r="D19" s="6"/>
      <c r="E19" s="6"/>
      <c r="F19" s="6"/>
      <c r="G19" s="14"/>
      <c r="H19" s="14"/>
      <c r="I19" s="17"/>
      <c r="J19" s="7"/>
      <c r="K19" s="7"/>
      <c r="L19" s="7"/>
      <c r="M19" s="18"/>
      <c r="N19" s="10"/>
    </row>
    <row r="20" spans="2:14" x14ac:dyDescent="0.25">
      <c r="B20" s="50"/>
      <c r="C20" s="12" t="s">
        <v>24</v>
      </c>
      <c r="D20" s="6"/>
      <c r="E20" s="6"/>
      <c r="F20" s="6"/>
      <c r="G20" s="14"/>
      <c r="H20" s="14"/>
      <c r="I20" s="17"/>
      <c r="J20" s="7"/>
      <c r="K20" s="7"/>
      <c r="L20" s="7"/>
      <c r="M20" s="15"/>
      <c r="N20" s="16"/>
    </row>
    <row r="21" spans="2:14" x14ac:dyDescent="0.25">
      <c r="B21" s="50"/>
      <c r="C21" s="12" t="s">
        <v>45</v>
      </c>
      <c r="D21" s="6"/>
      <c r="E21" s="6"/>
      <c r="F21" s="6"/>
      <c r="G21" s="14"/>
      <c r="H21" s="14"/>
      <c r="I21" s="17"/>
      <c r="J21" s="7"/>
      <c r="K21" s="7"/>
      <c r="L21" s="7"/>
      <c r="M21" s="18"/>
      <c r="N21" s="10"/>
    </row>
    <row r="22" spans="2:14" x14ac:dyDescent="0.25">
      <c r="B22" s="50"/>
      <c r="C22" s="12" t="s">
        <v>46</v>
      </c>
      <c r="D22" s="6"/>
      <c r="E22" s="6"/>
      <c r="F22" s="6"/>
      <c r="G22" s="14"/>
      <c r="H22" s="14"/>
      <c r="I22" s="17"/>
      <c r="J22" s="7"/>
      <c r="K22" s="7"/>
      <c r="L22" s="7"/>
      <c r="M22" s="18"/>
      <c r="N22" s="10"/>
    </row>
    <row r="23" spans="2:14" x14ac:dyDescent="0.25">
      <c r="B23" s="50"/>
      <c r="C23" s="12" t="s">
        <v>47</v>
      </c>
      <c r="D23" s="6"/>
      <c r="E23" s="6"/>
      <c r="F23" s="6"/>
      <c r="G23" s="14"/>
      <c r="H23" s="14"/>
      <c r="I23" s="17"/>
      <c r="J23" s="7"/>
      <c r="K23" s="7"/>
      <c r="L23" s="7"/>
      <c r="M23" s="18"/>
      <c r="N23" s="10"/>
    </row>
    <row r="24" spans="2:14" x14ac:dyDescent="0.25">
      <c r="B24" s="50"/>
      <c r="C24" s="12" t="s">
        <v>48</v>
      </c>
      <c r="D24" s="6"/>
      <c r="E24" s="6"/>
      <c r="F24" s="6"/>
      <c r="G24" s="14"/>
      <c r="H24" s="14"/>
      <c r="I24" s="17"/>
      <c r="J24" s="7"/>
      <c r="K24" s="7"/>
      <c r="L24" s="7"/>
      <c r="M24" s="18"/>
      <c r="N24" s="10"/>
    </row>
    <row r="25" spans="2:14" x14ac:dyDescent="0.25">
      <c r="B25" s="50"/>
      <c r="C25" s="12" t="s">
        <v>49</v>
      </c>
      <c r="D25" s="6"/>
      <c r="E25" s="6"/>
      <c r="F25" s="6"/>
      <c r="G25" s="14"/>
      <c r="H25" s="14"/>
      <c r="I25" s="17"/>
      <c r="J25" s="7"/>
      <c r="K25" s="7"/>
      <c r="L25" s="7"/>
      <c r="M25" s="18"/>
      <c r="N25" s="10"/>
    </row>
    <row r="26" spans="2:14" x14ac:dyDescent="0.25">
      <c r="B26" s="50"/>
      <c r="C26" s="12" t="s">
        <v>50</v>
      </c>
      <c r="D26" s="6"/>
      <c r="E26" s="6"/>
      <c r="F26" s="6"/>
      <c r="G26" s="14"/>
      <c r="H26" s="14"/>
      <c r="I26" s="17"/>
      <c r="J26" s="7"/>
      <c r="K26" s="7"/>
      <c r="L26" s="7"/>
      <c r="M26" s="18"/>
      <c r="N26" s="10"/>
    </row>
    <row r="27" spans="2:14" x14ac:dyDescent="0.25">
      <c r="B27" s="50"/>
      <c r="C27" s="12" t="s">
        <v>51</v>
      </c>
      <c r="D27" s="6"/>
      <c r="E27" s="6"/>
      <c r="F27" s="6"/>
      <c r="G27" s="14"/>
      <c r="H27" s="14"/>
      <c r="I27" s="17"/>
      <c r="J27" s="7"/>
      <c r="K27" s="7"/>
      <c r="L27" s="7"/>
      <c r="M27" s="18"/>
      <c r="N27" s="10"/>
    </row>
    <row r="29" spans="2:14" x14ac:dyDescent="0.25">
      <c r="L29" s="19"/>
    </row>
  </sheetData>
  <mergeCells count="7">
    <mergeCell ref="B11:B27"/>
    <mergeCell ref="B1:I1"/>
    <mergeCell ref="B2:I2"/>
    <mergeCell ref="B3:I3"/>
    <mergeCell ref="D4:I4"/>
    <mergeCell ref="B5:B8"/>
    <mergeCell ref="B10:M10"/>
  </mergeCells>
  <pageMargins left="0.7" right="0.7" top="0.75" bottom="0.75" header="0.3" footer="0.3"/>
  <pageSetup paperSize="9" scale="39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Scenariji</vt:lpstr>
      <vt:lpstr>Stručnjaci Grupa 2.</vt:lpstr>
      <vt:lpstr>STRUČNJAK 1 G2</vt:lpstr>
      <vt:lpstr>STRUČNJAK 2 G2</vt:lpstr>
      <vt:lpstr>STRUČNJAK 3 G2</vt:lpstr>
      <vt:lpstr>STRUČNJAK 4 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Kaurić</dc:creator>
  <cp:lastModifiedBy>Filip Šimik</cp:lastModifiedBy>
  <dcterms:created xsi:type="dcterms:W3CDTF">2022-11-09T08:34:04Z</dcterms:created>
  <dcterms:modified xsi:type="dcterms:W3CDTF">2024-02-19T14:19:01Z</dcterms:modified>
</cp:coreProperties>
</file>